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\Machine Learning\"/>
    </mc:Choice>
  </mc:AlternateContent>
  <xr:revisionPtr revIDLastSave="0" documentId="10_ncr:100000_{853C491C-2107-4217-94C8-9951289614C3}" xr6:coauthVersionLast="31" xr6:coauthVersionMax="31" xr10:uidLastSave="{00000000-0000-0000-0000-000000000000}"/>
  <bookViews>
    <workbookView xWindow="0" yWindow="0" windowWidth="27510" windowHeight="11595" xr2:uid="{4984FD11-A275-4AB6-9CF3-7F52AE0BA157}"/>
  </bookViews>
  <sheets>
    <sheet name="Sheet1" sheetId="1" r:id="rId1"/>
    <sheet name="Oil Data" sheetId="2" r:id="rId2"/>
  </sheets>
  <definedNames>
    <definedName name="alpha">Sheet1!$B$1</definedName>
    <definedName name="beta">Sheet1!$B$2</definedName>
    <definedName name="offset">Sheet1!$B$4</definedName>
    <definedName name="phi">Sheet1!$B$3</definedName>
    <definedName name="step">Sheet1!$B$5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9" i="1" l="1"/>
  <c r="U48" i="1" s="1"/>
  <c r="U47" i="1" s="1"/>
  <c r="U46" i="1" s="1"/>
  <c r="V48" i="1"/>
  <c r="V47" i="1" s="1"/>
  <c r="V46" i="1" s="1"/>
  <c r="V49" i="1"/>
  <c r="T48" i="1"/>
  <c r="T47" i="1" s="1"/>
  <c r="T46" i="1" s="1"/>
  <c r="T49" i="1"/>
  <c r="U50" i="1"/>
  <c r="T50" i="1"/>
  <c r="B43" i="1"/>
  <c r="C39" i="1"/>
  <c r="C42" i="1" s="1"/>
  <c r="C7" i="1"/>
  <c r="R52" i="1" s="1"/>
  <c r="C45" i="1"/>
  <c r="D6" i="1"/>
  <c r="D7" i="1" s="1"/>
  <c r="A8" i="1"/>
  <c r="C8" i="1" s="1"/>
  <c r="R53" i="1" s="1"/>
  <c r="B9" i="1"/>
  <c r="C40" i="1" l="1"/>
  <c r="C43" i="1"/>
  <c r="D39" i="1"/>
  <c r="C52" i="1"/>
  <c r="C51" i="1"/>
  <c r="D45" i="1"/>
  <c r="E6" i="1"/>
  <c r="E45" i="1" s="1"/>
  <c r="D8" i="1"/>
  <c r="A9" i="1"/>
  <c r="B10" i="1"/>
  <c r="E39" i="1" l="1"/>
  <c r="D42" i="1"/>
  <c r="D52" i="1"/>
  <c r="D51" i="1"/>
  <c r="E8" i="1"/>
  <c r="F6" i="1"/>
  <c r="F45" i="1" s="1"/>
  <c r="E7" i="1"/>
  <c r="D40" i="1" s="1"/>
  <c r="B11" i="1"/>
  <c r="A10" i="1"/>
  <c r="E9" i="1"/>
  <c r="C9" i="1"/>
  <c r="R54" i="1" s="1"/>
  <c r="D9" i="1"/>
  <c r="D43" i="1" l="1"/>
  <c r="F39" i="1"/>
  <c r="E42" i="1"/>
  <c r="E51" i="1"/>
  <c r="E52" i="1"/>
  <c r="E53" i="1"/>
  <c r="D53" i="1"/>
  <c r="C53" i="1"/>
  <c r="F9" i="1"/>
  <c r="G6" i="1"/>
  <c r="G45" i="1" s="1"/>
  <c r="F7" i="1"/>
  <c r="E40" i="1" s="1"/>
  <c r="F8" i="1"/>
  <c r="B12" i="1"/>
  <c r="A11" i="1"/>
  <c r="C10" i="1"/>
  <c r="R55" i="1" s="1"/>
  <c r="D10" i="1"/>
  <c r="E10" i="1"/>
  <c r="F10" i="1"/>
  <c r="E43" i="1" l="1"/>
  <c r="G39" i="1"/>
  <c r="F42" i="1"/>
  <c r="F52" i="1"/>
  <c r="F51" i="1"/>
  <c r="F53" i="1"/>
  <c r="F54" i="1"/>
  <c r="E54" i="1"/>
  <c r="D54" i="1"/>
  <c r="G10" i="1"/>
  <c r="C54" i="1"/>
  <c r="G8" i="1"/>
  <c r="G9" i="1"/>
  <c r="G7" i="1"/>
  <c r="F40" i="1" s="1"/>
  <c r="H6" i="1"/>
  <c r="H45" i="1" s="1"/>
  <c r="B13" i="1"/>
  <c r="A12" i="1"/>
  <c r="C11" i="1"/>
  <c r="R56" i="1" s="1"/>
  <c r="D11" i="1"/>
  <c r="E11" i="1"/>
  <c r="F11" i="1"/>
  <c r="G11" i="1"/>
  <c r="F43" i="1" l="1"/>
  <c r="H39" i="1"/>
  <c r="G42" i="1"/>
  <c r="E55" i="1"/>
  <c r="G54" i="1"/>
  <c r="F55" i="1"/>
  <c r="D55" i="1"/>
  <c r="G53" i="1"/>
  <c r="G52" i="1"/>
  <c r="G55" i="1"/>
  <c r="G51" i="1"/>
  <c r="C55" i="1"/>
  <c r="H9" i="1"/>
  <c r="H7" i="1"/>
  <c r="G40" i="1" s="1"/>
  <c r="H10" i="1"/>
  <c r="H8" i="1"/>
  <c r="I6" i="1"/>
  <c r="I45" i="1" s="1"/>
  <c r="H11" i="1"/>
  <c r="B14" i="1"/>
  <c r="A13" i="1"/>
  <c r="C12" i="1"/>
  <c r="R57" i="1" s="1"/>
  <c r="D12" i="1"/>
  <c r="E12" i="1"/>
  <c r="F12" i="1"/>
  <c r="G12" i="1"/>
  <c r="H12" i="1"/>
  <c r="G43" i="1" l="1"/>
  <c r="I39" i="1"/>
  <c r="H42" i="1"/>
  <c r="H52" i="1"/>
  <c r="D56" i="1"/>
  <c r="H56" i="1"/>
  <c r="F56" i="1"/>
  <c r="H54" i="1"/>
  <c r="H55" i="1"/>
  <c r="G56" i="1"/>
  <c r="E56" i="1"/>
  <c r="H51" i="1"/>
  <c r="H53" i="1"/>
  <c r="I12" i="1"/>
  <c r="C56" i="1"/>
  <c r="I10" i="1"/>
  <c r="I9" i="1"/>
  <c r="I11" i="1"/>
  <c r="J6" i="1"/>
  <c r="J45" i="1" s="1"/>
  <c r="I8" i="1"/>
  <c r="I7" i="1"/>
  <c r="H40" i="1" s="1"/>
  <c r="B15" i="1"/>
  <c r="A14" i="1"/>
  <c r="E13" i="1"/>
  <c r="E57" i="1" s="1"/>
  <c r="F13" i="1"/>
  <c r="F57" i="1" s="1"/>
  <c r="G13" i="1"/>
  <c r="G57" i="1" s="1"/>
  <c r="H13" i="1"/>
  <c r="H57" i="1" s="1"/>
  <c r="I13" i="1"/>
  <c r="I57" i="1" s="1"/>
  <c r="C13" i="1"/>
  <c r="R58" i="1" s="1"/>
  <c r="D13" i="1"/>
  <c r="D57" i="1" s="1"/>
  <c r="H43" i="1" l="1"/>
  <c r="J39" i="1"/>
  <c r="I42" i="1"/>
  <c r="I52" i="1"/>
  <c r="I53" i="1"/>
  <c r="I54" i="1"/>
  <c r="I56" i="1"/>
  <c r="I51" i="1"/>
  <c r="I55" i="1"/>
  <c r="J13" i="1"/>
  <c r="J57" i="1" s="1"/>
  <c r="C57" i="1"/>
  <c r="J11" i="1"/>
  <c r="K6" i="1"/>
  <c r="K45" i="1" s="1"/>
  <c r="J7" i="1"/>
  <c r="I40" i="1" s="1"/>
  <c r="J8" i="1"/>
  <c r="J12" i="1"/>
  <c r="J10" i="1"/>
  <c r="J9" i="1"/>
  <c r="B16" i="1"/>
  <c r="A15" i="1"/>
  <c r="G14" i="1"/>
  <c r="G58" i="1" s="1"/>
  <c r="H14" i="1"/>
  <c r="H58" i="1" s="1"/>
  <c r="I14" i="1"/>
  <c r="I58" i="1" s="1"/>
  <c r="J14" i="1"/>
  <c r="J58" i="1" s="1"/>
  <c r="C14" i="1"/>
  <c r="R59" i="1" s="1"/>
  <c r="D14" i="1"/>
  <c r="D58" i="1" s="1"/>
  <c r="E14" i="1"/>
  <c r="E58" i="1" s="1"/>
  <c r="F14" i="1"/>
  <c r="F58" i="1" s="1"/>
  <c r="I43" i="1" l="1"/>
  <c r="K39" i="1"/>
  <c r="J42" i="1"/>
  <c r="J53" i="1"/>
  <c r="J52" i="1"/>
  <c r="J55" i="1"/>
  <c r="J54" i="1"/>
  <c r="J56" i="1"/>
  <c r="J51" i="1"/>
  <c r="K14" i="1"/>
  <c r="K58" i="1" s="1"/>
  <c r="C58" i="1"/>
  <c r="K7" i="1"/>
  <c r="J40" i="1" s="1"/>
  <c r="K12" i="1"/>
  <c r="L6" i="1"/>
  <c r="L45" i="1" s="1"/>
  <c r="K8" i="1"/>
  <c r="K9" i="1"/>
  <c r="K10" i="1"/>
  <c r="K11" i="1"/>
  <c r="K13" i="1"/>
  <c r="K57" i="1" s="1"/>
  <c r="B17" i="1"/>
  <c r="A16" i="1"/>
  <c r="I15" i="1"/>
  <c r="I59" i="1" s="1"/>
  <c r="H15" i="1"/>
  <c r="H59" i="1" s="1"/>
  <c r="J15" i="1"/>
  <c r="J59" i="1" s="1"/>
  <c r="C15" i="1"/>
  <c r="R60" i="1" s="1"/>
  <c r="K15" i="1"/>
  <c r="K59" i="1" s="1"/>
  <c r="D15" i="1"/>
  <c r="D59" i="1" s="1"/>
  <c r="E15" i="1"/>
  <c r="E59" i="1" s="1"/>
  <c r="F15" i="1"/>
  <c r="F59" i="1" s="1"/>
  <c r="G15" i="1"/>
  <c r="G59" i="1" s="1"/>
  <c r="J43" i="1" l="1"/>
  <c r="L39" i="1"/>
  <c r="K42" i="1"/>
  <c r="K53" i="1"/>
  <c r="K55" i="1"/>
  <c r="K54" i="1"/>
  <c r="K52" i="1"/>
  <c r="K56" i="1"/>
  <c r="K51" i="1"/>
  <c r="C59" i="1"/>
  <c r="L15" i="1"/>
  <c r="L59" i="1" s="1"/>
  <c r="M6" i="1"/>
  <c r="M45" i="1" s="1"/>
  <c r="L13" i="1"/>
  <c r="L57" i="1" s="1"/>
  <c r="L14" i="1"/>
  <c r="L58" i="1" s="1"/>
  <c r="L7" i="1"/>
  <c r="K40" i="1" s="1"/>
  <c r="L10" i="1"/>
  <c r="L11" i="1"/>
  <c r="L8" i="1"/>
  <c r="L9" i="1"/>
  <c r="L12" i="1"/>
  <c r="B18" i="1"/>
  <c r="A17" i="1"/>
  <c r="C16" i="1"/>
  <c r="R61" i="1" s="1"/>
  <c r="K16" i="1"/>
  <c r="K60" i="1" s="1"/>
  <c r="D16" i="1"/>
  <c r="D60" i="1" s="1"/>
  <c r="L16" i="1"/>
  <c r="L60" i="1" s="1"/>
  <c r="E16" i="1"/>
  <c r="E60" i="1" s="1"/>
  <c r="F16" i="1"/>
  <c r="F60" i="1" s="1"/>
  <c r="J16" i="1"/>
  <c r="J60" i="1" s="1"/>
  <c r="G16" i="1"/>
  <c r="G60" i="1" s="1"/>
  <c r="H16" i="1"/>
  <c r="H60" i="1" s="1"/>
  <c r="I16" i="1"/>
  <c r="I60" i="1" s="1"/>
  <c r="K43" i="1" l="1"/>
  <c r="M39" i="1"/>
  <c r="L42" i="1"/>
  <c r="L56" i="1"/>
  <c r="L52" i="1"/>
  <c r="L51" i="1"/>
  <c r="L53" i="1"/>
  <c r="L55" i="1"/>
  <c r="L54" i="1"/>
  <c r="M16" i="1"/>
  <c r="M60" i="1" s="1"/>
  <c r="C60" i="1"/>
  <c r="M14" i="1"/>
  <c r="M58" i="1" s="1"/>
  <c r="M15" i="1"/>
  <c r="M59" i="1" s="1"/>
  <c r="M11" i="1"/>
  <c r="M12" i="1"/>
  <c r="M13" i="1"/>
  <c r="M57" i="1" s="1"/>
  <c r="M8" i="1"/>
  <c r="N6" i="1"/>
  <c r="N45" i="1" s="1"/>
  <c r="M7" i="1"/>
  <c r="L40" i="1" s="1"/>
  <c r="M9" i="1"/>
  <c r="M10" i="1"/>
  <c r="B19" i="1"/>
  <c r="A18" i="1"/>
  <c r="E17" i="1"/>
  <c r="E61" i="1" s="1"/>
  <c r="M17" i="1"/>
  <c r="M61" i="1" s="1"/>
  <c r="F17" i="1"/>
  <c r="F61" i="1" s="1"/>
  <c r="N17" i="1"/>
  <c r="G17" i="1"/>
  <c r="G61" i="1" s="1"/>
  <c r="H17" i="1"/>
  <c r="H61" i="1" s="1"/>
  <c r="I17" i="1"/>
  <c r="I61" i="1" s="1"/>
  <c r="J17" i="1"/>
  <c r="J61" i="1" s="1"/>
  <c r="C17" i="1"/>
  <c r="R62" i="1" s="1"/>
  <c r="K17" i="1"/>
  <c r="K61" i="1" s="1"/>
  <c r="D17" i="1"/>
  <c r="D61" i="1" s="1"/>
  <c r="L17" i="1"/>
  <c r="L61" i="1" s="1"/>
  <c r="L43" i="1" l="1"/>
  <c r="N39" i="1"/>
  <c r="M42" i="1"/>
  <c r="M51" i="1"/>
  <c r="M54" i="1"/>
  <c r="M53" i="1"/>
  <c r="M52" i="1"/>
  <c r="M56" i="1"/>
  <c r="M55" i="1"/>
  <c r="N61" i="1"/>
  <c r="C61" i="1"/>
  <c r="N12" i="1"/>
  <c r="N7" i="1"/>
  <c r="M40" i="1" s="1"/>
  <c r="N15" i="1"/>
  <c r="N59" i="1" s="1"/>
  <c r="N13" i="1"/>
  <c r="N57" i="1" s="1"/>
  <c r="O6" i="1"/>
  <c r="O45" i="1" s="1"/>
  <c r="N14" i="1"/>
  <c r="N58" i="1" s="1"/>
  <c r="N10" i="1"/>
  <c r="N11" i="1"/>
  <c r="N8" i="1"/>
  <c r="N16" i="1"/>
  <c r="N60" i="1" s="1"/>
  <c r="N9" i="1"/>
  <c r="B20" i="1"/>
  <c r="A19" i="1"/>
  <c r="G18" i="1"/>
  <c r="G62" i="1" s="1"/>
  <c r="H18" i="1"/>
  <c r="H62" i="1" s="1"/>
  <c r="I18" i="1"/>
  <c r="I62" i="1" s="1"/>
  <c r="F18" i="1"/>
  <c r="F62" i="1" s="1"/>
  <c r="J18" i="1"/>
  <c r="J62" i="1" s="1"/>
  <c r="C18" i="1"/>
  <c r="R63" i="1" s="1"/>
  <c r="K18" i="1"/>
  <c r="K62" i="1" s="1"/>
  <c r="D18" i="1"/>
  <c r="D62" i="1" s="1"/>
  <c r="L18" i="1"/>
  <c r="L62" i="1" s="1"/>
  <c r="E18" i="1"/>
  <c r="E62" i="1" s="1"/>
  <c r="M18" i="1"/>
  <c r="M62" i="1" s="1"/>
  <c r="N18" i="1"/>
  <c r="N62" i="1" s="1"/>
  <c r="M43" i="1" l="1"/>
  <c r="O39" i="1"/>
  <c r="N42" i="1"/>
  <c r="N55" i="1"/>
  <c r="N51" i="1"/>
  <c r="N54" i="1"/>
  <c r="N52" i="1"/>
  <c r="N56" i="1"/>
  <c r="N53" i="1"/>
  <c r="C62" i="1"/>
  <c r="O16" i="1"/>
  <c r="O60" i="1" s="1"/>
  <c r="O13" i="1"/>
  <c r="O57" i="1" s="1"/>
  <c r="O15" i="1"/>
  <c r="O59" i="1" s="1"/>
  <c r="O17" i="1"/>
  <c r="O61" i="1" s="1"/>
  <c r="P6" i="1"/>
  <c r="P45" i="1" s="1"/>
  <c r="O14" i="1"/>
  <c r="O58" i="1" s="1"/>
  <c r="O7" i="1"/>
  <c r="N40" i="1" s="1"/>
  <c r="O8" i="1"/>
  <c r="O9" i="1"/>
  <c r="O11" i="1"/>
  <c r="O10" i="1"/>
  <c r="O12" i="1"/>
  <c r="O18" i="1"/>
  <c r="O62" i="1" s="1"/>
  <c r="B21" i="1"/>
  <c r="A20" i="1"/>
  <c r="I19" i="1"/>
  <c r="I63" i="1" s="1"/>
  <c r="J19" i="1"/>
  <c r="J63" i="1" s="1"/>
  <c r="C19" i="1"/>
  <c r="R64" i="1" s="1"/>
  <c r="K19" i="1"/>
  <c r="K63" i="1" s="1"/>
  <c r="D19" i="1"/>
  <c r="D63" i="1" s="1"/>
  <c r="L19" i="1"/>
  <c r="L63" i="1" s="1"/>
  <c r="E19" i="1"/>
  <c r="E63" i="1" s="1"/>
  <c r="M19" i="1"/>
  <c r="M63" i="1" s="1"/>
  <c r="F19" i="1"/>
  <c r="F63" i="1" s="1"/>
  <c r="N19" i="1"/>
  <c r="N63" i="1" s="1"/>
  <c r="G19" i="1"/>
  <c r="G63" i="1" s="1"/>
  <c r="O19" i="1"/>
  <c r="O63" i="1" s="1"/>
  <c r="H19" i="1"/>
  <c r="H63" i="1" s="1"/>
  <c r="N43" i="1" l="1"/>
  <c r="P39" i="1"/>
  <c r="P42" i="1" s="1"/>
  <c r="O42" i="1"/>
  <c r="O53" i="1"/>
  <c r="O52" i="1"/>
  <c r="O54" i="1"/>
  <c r="O55" i="1"/>
  <c r="O51" i="1"/>
  <c r="O56" i="1"/>
  <c r="C63" i="1"/>
  <c r="P11" i="1"/>
  <c r="P12" i="1"/>
  <c r="P13" i="1"/>
  <c r="P57" i="1" s="1"/>
  <c r="Q57" i="1" s="1"/>
  <c r="P18" i="1"/>
  <c r="P62" i="1" s="1"/>
  <c r="Q62" i="1" s="1"/>
  <c r="P7" i="1"/>
  <c r="P8" i="1"/>
  <c r="P17" i="1"/>
  <c r="P61" i="1" s="1"/>
  <c r="Q61" i="1" s="1"/>
  <c r="P14" i="1"/>
  <c r="P58" i="1" s="1"/>
  <c r="Q58" i="1" s="1"/>
  <c r="P15" i="1"/>
  <c r="P59" i="1" s="1"/>
  <c r="Q59" i="1" s="1"/>
  <c r="P16" i="1"/>
  <c r="P60" i="1" s="1"/>
  <c r="Q60" i="1" s="1"/>
  <c r="P9" i="1"/>
  <c r="P10" i="1"/>
  <c r="P19" i="1"/>
  <c r="P63" i="1" s="1"/>
  <c r="B22" i="1"/>
  <c r="A21" i="1"/>
  <c r="C20" i="1"/>
  <c r="R65" i="1" s="1"/>
  <c r="K20" i="1"/>
  <c r="K64" i="1" s="1"/>
  <c r="D20" i="1"/>
  <c r="D64" i="1" s="1"/>
  <c r="L20" i="1"/>
  <c r="L64" i="1" s="1"/>
  <c r="E20" i="1"/>
  <c r="E64" i="1" s="1"/>
  <c r="M20" i="1"/>
  <c r="M64" i="1" s="1"/>
  <c r="F20" i="1"/>
  <c r="F64" i="1" s="1"/>
  <c r="N20" i="1"/>
  <c r="N64" i="1" s="1"/>
  <c r="J20" i="1"/>
  <c r="J64" i="1" s="1"/>
  <c r="G20" i="1"/>
  <c r="G64" i="1" s="1"/>
  <c r="O20" i="1"/>
  <c r="O64" i="1" s="1"/>
  <c r="P20" i="1"/>
  <c r="P64" i="1" s="1"/>
  <c r="H20" i="1"/>
  <c r="H64" i="1" s="1"/>
  <c r="I20" i="1"/>
  <c r="I64" i="1" s="1"/>
  <c r="A42" i="1" l="1"/>
  <c r="O40" i="1"/>
  <c r="P40" i="1"/>
  <c r="O43" i="1"/>
  <c r="P43" i="1"/>
  <c r="P53" i="1"/>
  <c r="Q53" i="1" s="1"/>
  <c r="P55" i="1"/>
  <c r="Q55" i="1" s="1"/>
  <c r="P52" i="1"/>
  <c r="Q52" i="1" s="1"/>
  <c r="P56" i="1"/>
  <c r="Q56" i="1" s="1"/>
  <c r="P51" i="1"/>
  <c r="Q51" i="1" s="1"/>
  <c r="P54" i="1"/>
  <c r="Q54" i="1" s="1"/>
  <c r="Q63" i="1"/>
  <c r="C64" i="1"/>
  <c r="Q64" i="1" s="1"/>
  <c r="B23" i="1"/>
  <c r="A22" i="1"/>
  <c r="E21" i="1"/>
  <c r="E65" i="1" s="1"/>
  <c r="M21" i="1"/>
  <c r="M65" i="1" s="1"/>
  <c r="L21" i="1"/>
  <c r="L65" i="1" s="1"/>
  <c r="F21" i="1"/>
  <c r="F65" i="1" s="1"/>
  <c r="N21" i="1"/>
  <c r="N65" i="1" s="1"/>
  <c r="G21" i="1"/>
  <c r="G65" i="1" s="1"/>
  <c r="O21" i="1"/>
  <c r="O65" i="1" s="1"/>
  <c r="H21" i="1"/>
  <c r="H65" i="1" s="1"/>
  <c r="P21" i="1"/>
  <c r="P65" i="1" s="1"/>
  <c r="I21" i="1"/>
  <c r="I65" i="1" s="1"/>
  <c r="J21" i="1"/>
  <c r="J65" i="1" s="1"/>
  <c r="C21" i="1"/>
  <c r="R66" i="1" s="1"/>
  <c r="K21" i="1"/>
  <c r="K65" i="1" s="1"/>
  <c r="D21" i="1"/>
  <c r="D65" i="1" s="1"/>
  <c r="Q43" i="1" l="1"/>
  <c r="S50" i="1"/>
  <c r="S49" i="1" s="1"/>
  <c r="S48" i="1" s="1"/>
  <c r="S47" i="1" s="1"/>
  <c r="S46" i="1" s="1"/>
  <c r="C65" i="1"/>
  <c r="Q65" i="1" s="1"/>
  <c r="B24" i="1"/>
  <c r="A23" i="1"/>
  <c r="G22" i="1"/>
  <c r="G66" i="1" s="1"/>
  <c r="O22" i="1"/>
  <c r="O66" i="1" s="1"/>
  <c r="H22" i="1"/>
  <c r="H66" i="1" s="1"/>
  <c r="P22" i="1"/>
  <c r="P66" i="1" s="1"/>
  <c r="I22" i="1"/>
  <c r="I66" i="1" s="1"/>
  <c r="J22" i="1"/>
  <c r="J66" i="1" s="1"/>
  <c r="L22" i="1"/>
  <c r="L66" i="1" s="1"/>
  <c r="N22" i="1"/>
  <c r="N66" i="1" s="1"/>
  <c r="C22" i="1"/>
  <c r="R67" i="1" s="1"/>
  <c r="K22" i="1"/>
  <c r="K66" i="1" s="1"/>
  <c r="D22" i="1"/>
  <c r="D66" i="1" s="1"/>
  <c r="E22" i="1"/>
  <c r="E66" i="1" s="1"/>
  <c r="M22" i="1"/>
  <c r="M66" i="1" s="1"/>
  <c r="F22" i="1"/>
  <c r="F66" i="1" s="1"/>
  <c r="C66" i="1" l="1"/>
  <c r="Q66" i="1" s="1"/>
  <c r="B25" i="1"/>
  <c r="A24" i="1"/>
  <c r="I23" i="1"/>
  <c r="I67" i="1" s="1"/>
  <c r="J23" i="1"/>
  <c r="J67" i="1" s="1"/>
  <c r="C23" i="1"/>
  <c r="R68" i="1" s="1"/>
  <c r="K23" i="1"/>
  <c r="K67" i="1" s="1"/>
  <c r="H23" i="1"/>
  <c r="H67" i="1" s="1"/>
  <c r="D23" i="1"/>
  <c r="D67" i="1" s="1"/>
  <c r="L23" i="1"/>
  <c r="L67" i="1" s="1"/>
  <c r="E23" i="1"/>
  <c r="E67" i="1" s="1"/>
  <c r="M23" i="1"/>
  <c r="M67" i="1" s="1"/>
  <c r="F23" i="1"/>
  <c r="F67" i="1" s="1"/>
  <c r="N23" i="1"/>
  <c r="N67" i="1" s="1"/>
  <c r="G23" i="1"/>
  <c r="G67" i="1" s="1"/>
  <c r="O23" i="1"/>
  <c r="O67" i="1" s="1"/>
  <c r="P23" i="1"/>
  <c r="P67" i="1" s="1"/>
  <c r="C67" i="1" l="1"/>
  <c r="Q67" i="1" s="1"/>
  <c r="B26" i="1"/>
  <c r="A25" i="1"/>
  <c r="C24" i="1"/>
  <c r="R69" i="1" s="1"/>
  <c r="K24" i="1"/>
  <c r="K68" i="1" s="1"/>
  <c r="D24" i="1"/>
  <c r="D68" i="1" s="1"/>
  <c r="L24" i="1"/>
  <c r="L68" i="1" s="1"/>
  <c r="E24" i="1"/>
  <c r="E68" i="1" s="1"/>
  <c r="M24" i="1"/>
  <c r="M68" i="1" s="1"/>
  <c r="F24" i="1"/>
  <c r="F68" i="1" s="1"/>
  <c r="N24" i="1"/>
  <c r="N68" i="1" s="1"/>
  <c r="G24" i="1"/>
  <c r="G68" i="1" s="1"/>
  <c r="O24" i="1"/>
  <c r="O68" i="1" s="1"/>
  <c r="H24" i="1"/>
  <c r="H68" i="1" s="1"/>
  <c r="P24" i="1"/>
  <c r="P68" i="1" s="1"/>
  <c r="J24" i="1"/>
  <c r="J68" i="1" s="1"/>
  <c r="I24" i="1"/>
  <c r="I68" i="1" s="1"/>
  <c r="C68" i="1" l="1"/>
  <c r="Q68" i="1" s="1"/>
  <c r="B27" i="1"/>
  <c r="A26" i="1"/>
  <c r="E25" i="1"/>
  <c r="E69" i="1" s="1"/>
  <c r="M25" i="1"/>
  <c r="M69" i="1" s="1"/>
  <c r="D25" i="1"/>
  <c r="D69" i="1" s="1"/>
  <c r="F25" i="1"/>
  <c r="F69" i="1" s="1"/>
  <c r="N25" i="1"/>
  <c r="N69" i="1" s="1"/>
  <c r="G25" i="1"/>
  <c r="G69" i="1" s="1"/>
  <c r="O25" i="1"/>
  <c r="O69" i="1" s="1"/>
  <c r="H25" i="1"/>
  <c r="H69" i="1" s="1"/>
  <c r="P25" i="1"/>
  <c r="P69" i="1" s="1"/>
  <c r="J25" i="1"/>
  <c r="J69" i="1" s="1"/>
  <c r="L25" i="1"/>
  <c r="L69" i="1" s="1"/>
  <c r="I25" i="1"/>
  <c r="I69" i="1" s="1"/>
  <c r="C25" i="1"/>
  <c r="R70" i="1" s="1"/>
  <c r="K25" i="1"/>
  <c r="K69" i="1" s="1"/>
  <c r="C69" i="1" l="1"/>
  <c r="Q69" i="1" s="1"/>
  <c r="B28" i="1"/>
  <c r="A27" i="1"/>
  <c r="G26" i="1"/>
  <c r="G70" i="1" s="1"/>
  <c r="O26" i="1"/>
  <c r="O70" i="1" s="1"/>
  <c r="H26" i="1"/>
  <c r="H70" i="1" s="1"/>
  <c r="P26" i="1"/>
  <c r="P70" i="1" s="1"/>
  <c r="I26" i="1"/>
  <c r="I70" i="1" s="1"/>
  <c r="J26" i="1"/>
  <c r="J70" i="1" s="1"/>
  <c r="N26" i="1"/>
  <c r="N70" i="1" s="1"/>
  <c r="C26" i="1"/>
  <c r="R71" i="1" s="1"/>
  <c r="K26" i="1"/>
  <c r="K70" i="1" s="1"/>
  <c r="D26" i="1"/>
  <c r="D70" i="1" s="1"/>
  <c r="L26" i="1"/>
  <c r="L70" i="1" s="1"/>
  <c r="E26" i="1"/>
  <c r="E70" i="1" s="1"/>
  <c r="M26" i="1"/>
  <c r="M70" i="1" s="1"/>
  <c r="F26" i="1"/>
  <c r="F70" i="1" s="1"/>
  <c r="C70" i="1" l="1"/>
  <c r="Q70" i="1" s="1"/>
  <c r="B29" i="1"/>
  <c r="A28" i="1"/>
  <c r="I27" i="1"/>
  <c r="I71" i="1" s="1"/>
  <c r="J27" i="1"/>
  <c r="J71" i="1" s="1"/>
  <c r="H27" i="1"/>
  <c r="H71" i="1" s="1"/>
  <c r="C27" i="1"/>
  <c r="R72" i="1" s="1"/>
  <c r="K27" i="1"/>
  <c r="K71" i="1" s="1"/>
  <c r="F27" i="1"/>
  <c r="F71" i="1" s="1"/>
  <c r="D27" i="1"/>
  <c r="D71" i="1" s="1"/>
  <c r="L27" i="1"/>
  <c r="L71" i="1" s="1"/>
  <c r="E27" i="1"/>
  <c r="E71" i="1" s="1"/>
  <c r="M27" i="1"/>
  <c r="M71" i="1" s="1"/>
  <c r="N27" i="1"/>
  <c r="N71" i="1" s="1"/>
  <c r="G27" i="1"/>
  <c r="G71" i="1" s="1"/>
  <c r="O27" i="1"/>
  <c r="O71" i="1" s="1"/>
  <c r="P27" i="1"/>
  <c r="P71" i="1" s="1"/>
  <c r="C71" i="1" l="1"/>
  <c r="Q71" i="1" s="1"/>
  <c r="B30" i="1"/>
  <c r="A29" i="1"/>
  <c r="C28" i="1"/>
  <c r="R73" i="1" s="1"/>
  <c r="K28" i="1"/>
  <c r="K72" i="1" s="1"/>
  <c r="J28" i="1"/>
  <c r="J72" i="1" s="1"/>
  <c r="D28" i="1"/>
  <c r="D72" i="1" s="1"/>
  <c r="L28" i="1"/>
  <c r="L72" i="1" s="1"/>
  <c r="E28" i="1"/>
  <c r="E72" i="1" s="1"/>
  <c r="M28" i="1"/>
  <c r="M72" i="1" s="1"/>
  <c r="F28" i="1"/>
  <c r="F72" i="1" s="1"/>
  <c r="N28" i="1"/>
  <c r="N72" i="1" s="1"/>
  <c r="H28" i="1"/>
  <c r="H72" i="1" s="1"/>
  <c r="G28" i="1"/>
  <c r="G72" i="1" s="1"/>
  <c r="O28" i="1"/>
  <c r="O72" i="1" s="1"/>
  <c r="P28" i="1"/>
  <c r="P72" i="1" s="1"/>
  <c r="I28" i="1"/>
  <c r="I72" i="1" s="1"/>
  <c r="C72" i="1" l="1"/>
  <c r="Q72" i="1" s="1"/>
  <c r="B31" i="1"/>
  <c r="A30" i="1"/>
  <c r="E29" i="1"/>
  <c r="E73" i="1" s="1"/>
  <c r="M29" i="1"/>
  <c r="M73" i="1" s="1"/>
  <c r="F29" i="1"/>
  <c r="F73" i="1" s="1"/>
  <c r="N29" i="1"/>
  <c r="N73" i="1" s="1"/>
  <c r="G29" i="1"/>
  <c r="G73" i="1" s="1"/>
  <c r="O29" i="1"/>
  <c r="O73" i="1" s="1"/>
  <c r="L29" i="1"/>
  <c r="L73" i="1" s="1"/>
  <c r="H29" i="1"/>
  <c r="H73" i="1" s="1"/>
  <c r="P29" i="1"/>
  <c r="P73" i="1" s="1"/>
  <c r="I29" i="1"/>
  <c r="I73" i="1" s="1"/>
  <c r="J29" i="1"/>
  <c r="J73" i="1" s="1"/>
  <c r="D29" i="1"/>
  <c r="D73" i="1" s="1"/>
  <c r="C29" i="1"/>
  <c r="R74" i="1" s="1"/>
  <c r="K29" i="1"/>
  <c r="K73" i="1" s="1"/>
  <c r="C73" i="1" l="1"/>
  <c r="Q73" i="1" s="1"/>
  <c r="B32" i="1"/>
  <c r="A31" i="1"/>
  <c r="G30" i="1"/>
  <c r="G74" i="1" s="1"/>
  <c r="O30" i="1"/>
  <c r="O74" i="1" s="1"/>
  <c r="L30" i="1"/>
  <c r="L74" i="1" s="1"/>
  <c r="H30" i="1"/>
  <c r="H74" i="1" s="1"/>
  <c r="P30" i="1"/>
  <c r="P74" i="1" s="1"/>
  <c r="I30" i="1"/>
  <c r="I74" i="1" s="1"/>
  <c r="J30" i="1"/>
  <c r="J74" i="1" s="1"/>
  <c r="F30" i="1"/>
  <c r="F74" i="1" s="1"/>
  <c r="C30" i="1"/>
  <c r="R75" i="1" s="1"/>
  <c r="K30" i="1"/>
  <c r="K74" i="1" s="1"/>
  <c r="D30" i="1"/>
  <c r="D74" i="1" s="1"/>
  <c r="N30" i="1"/>
  <c r="N74" i="1" s="1"/>
  <c r="E30" i="1"/>
  <c r="E74" i="1" s="1"/>
  <c r="M30" i="1"/>
  <c r="M74" i="1" s="1"/>
  <c r="C74" i="1" l="1"/>
  <c r="Q74" i="1" s="1"/>
  <c r="B33" i="1"/>
  <c r="A32" i="1"/>
  <c r="I31" i="1"/>
  <c r="I75" i="1" s="1"/>
  <c r="J31" i="1"/>
  <c r="J75" i="1" s="1"/>
  <c r="C31" i="1"/>
  <c r="R76" i="1" s="1"/>
  <c r="K31" i="1"/>
  <c r="K75" i="1" s="1"/>
  <c r="D31" i="1"/>
  <c r="D75" i="1" s="1"/>
  <c r="L31" i="1"/>
  <c r="L75" i="1" s="1"/>
  <c r="N31" i="1"/>
  <c r="N75" i="1" s="1"/>
  <c r="P31" i="1"/>
  <c r="P75" i="1" s="1"/>
  <c r="E31" i="1"/>
  <c r="E75" i="1" s="1"/>
  <c r="M31" i="1"/>
  <c r="M75" i="1" s="1"/>
  <c r="F31" i="1"/>
  <c r="F75" i="1" s="1"/>
  <c r="G31" i="1"/>
  <c r="G75" i="1" s="1"/>
  <c r="O31" i="1"/>
  <c r="O75" i="1" s="1"/>
  <c r="H31" i="1"/>
  <c r="H75" i="1" s="1"/>
  <c r="C75" i="1" l="1"/>
  <c r="Q75" i="1" s="1"/>
  <c r="B34" i="1"/>
  <c r="A33" i="1"/>
  <c r="C32" i="1"/>
  <c r="R77" i="1" s="1"/>
  <c r="K32" i="1"/>
  <c r="K76" i="1" s="1"/>
  <c r="D32" i="1"/>
  <c r="D76" i="1" s="1"/>
  <c r="L32" i="1"/>
  <c r="L76" i="1" s="1"/>
  <c r="E32" i="1"/>
  <c r="E76" i="1" s="1"/>
  <c r="M32" i="1"/>
  <c r="M76" i="1" s="1"/>
  <c r="P32" i="1"/>
  <c r="P76" i="1" s="1"/>
  <c r="F32" i="1"/>
  <c r="F76" i="1" s="1"/>
  <c r="N32" i="1"/>
  <c r="N76" i="1" s="1"/>
  <c r="G32" i="1"/>
  <c r="G76" i="1" s="1"/>
  <c r="O32" i="1"/>
  <c r="O76" i="1" s="1"/>
  <c r="H32" i="1"/>
  <c r="H76" i="1" s="1"/>
  <c r="J32" i="1"/>
  <c r="J76" i="1" s="1"/>
  <c r="I32" i="1"/>
  <c r="I76" i="1" s="1"/>
  <c r="C76" i="1" l="1"/>
  <c r="Q76" i="1" s="1"/>
  <c r="B35" i="1"/>
  <c r="A34" i="1"/>
  <c r="E33" i="1"/>
  <c r="E77" i="1" s="1"/>
  <c r="M33" i="1"/>
  <c r="M77" i="1" s="1"/>
  <c r="D33" i="1"/>
  <c r="D77" i="1" s="1"/>
  <c r="F33" i="1"/>
  <c r="F77" i="1" s="1"/>
  <c r="N33" i="1"/>
  <c r="N77" i="1" s="1"/>
  <c r="G33" i="1"/>
  <c r="G77" i="1" s="1"/>
  <c r="O33" i="1"/>
  <c r="O77" i="1" s="1"/>
  <c r="H33" i="1"/>
  <c r="H77" i="1" s="1"/>
  <c r="P33" i="1"/>
  <c r="P77" i="1" s="1"/>
  <c r="I33" i="1"/>
  <c r="I77" i="1" s="1"/>
  <c r="J33" i="1"/>
  <c r="J77" i="1" s="1"/>
  <c r="C33" i="1"/>
  <c r="R78" i="1" s="1"/>
  <c r="K33" i="1"/>
  <c r="K77" i="1" s="1"/>
  <c r="L33" i="1"/>
  <c r="L77" i="1" s="1"/>
  <c r="C77" i="1" l="1"/>
  <c r="Q77" i="1" s="1"/>
  <c r="B36" i="1"/>
  <c r="A35" i="1"/>
  <c r="G34" i="1"/>
  <c r="G78" i="1" s="1"/>
  <c r="O34" i="1"/>
  <c r="O78" i="1" s="1"/>
  <c r="H34" i="1"/>
  <c r="H78" i="1" s="1"/>
  <c r="P34" i="1"/>
  <c r="P78" i="1" s="1"/>
  <c r="I34" i="1"/>
  <c r="I78" i="1" s="1"/>
  <c r="J34" i="1"/>
  <c r="J78" i="1" s="1"/>
  <c r="L34" i="1"/>
  <c r="L78" i="1" s="1"/>
  <c r="F34" i="1"/>
  <c r="F78" i="1" s="1"/>
  <c r="C34" i="1"/>
  <c r="R79" i="1" s="1"/>
  <c r="K34" i="1"/>
  <c r="K78" i="1" s="1"/>
  <c r="D34" i="1"/>
  <c r="D78" i="1" s="1"/>
  <c r="E34" i="1"/>
  <c r="E78" i="1" s="1"/>
  <c r="M34" i="1"/>
  <c r="M78" i="1" s="1"/>
  <c r="N34" i="1"/>
  <c r="N78" i="1" s="1"/>
  <c r="C78" i="1" l="1"/>
  <c r="Q78" i="1" s="1"/>
  <c r="B37" i="1"/>
  <c r="A36" i="1"/>
  <c r="I35" i="1"/>
  <c r="I79" i="1" s="1"/>
  <c r="N35" i="1"/>
  <c r="N79" i="1" s="1"/>
  <c r="J35" i="1"/>
  <c r="J79" i="1" s="1"/>
  <c r="H35" i="1"/>
  <c r="H79" i="1" s="1"/>
  <c r="C35" i="1"/>
  <c r="R80" i="1" s="1"/>
  <c r="K35" i="1"/>
  <c r="K79" i="1" s="1"/>
  <c r="P35" i="1"/>
  <c r="P79" i="1" s="1"/>
  <c r="D35" i="1"/>
  <c r="D79" i="1" s="1"/>
  <c r="L35" i="1"/>
  <c r="L79" i="1" s="1"/>
  <c r="E35" i="1"/>
  <c r="E79" i="1" s="1"/>
  <c r="M35" i="1"/>
  <c r="M79" i="1" s="1"/>
  <c r="F35" i="1"/>
  <c r="F79" i="1" s="1"/>
  <c r="G35" i="1"/>
  <c r="G79" i="1" s="1"/>
  <c r="O35" i="1"/>
  <c r="O79" i="1" s="1"/>
  <c r="C79" i="1" l="1"/>
  <c r="Q79" i="1" s="1"/>
  <c r="A37" i="1"/>
  <c r="C36" i="1"/>
  <c r="R81" i="1" s="1"/>
  <c r="K36" i="1"/>
  <c r="K80" i="1" s="1"/>
  <c r="D36" i="1"/>
  <c r="D80" i="1" s="1"/>
  <c r="L36" i="1"/>
  <c r="L80" i="1" s="1"/>
  <c r="E36" i="1"/>
  <c r="E80" i="1" s="1"/>
  <c r="M36" i="1"/>
  <c r="M80" i="1" s="1"/>
  <c r="F36" i="1"/>
  <c r="F80" i="1" s="1"/>
  <c r="N36" i="1"/>
  <c r="N80" i="1" s="1"/>
  <c r="P36" i="1"/>
  <c r="P80" i="1" s="1"/>
  <c r="G36" i="1"/>
  <c r="G80" i="1" s="1"/>
  <c r="O36" i="1"/>
  <c r="O80" i="1" s="1"/>
  <c r="H36" i="1"/>
  <c r="H80" i="1" s="1"/>
  <c r="J36" i="1"/>
  <c r="J80" i="1" s="1"/>
  <c r="I36" i="1"/>
  <c r="I80" i="1" s="1"/>
  <c r="C80" i="1" l="1"/>
  <c r="Q80" i="1" s="1"/>
  <c r="E37" i="1"/>
  <c r="E81" i="1" s="1"/>
  <c r="M37" i="1"/>
  <c r="M81" i="1" s="1"/>
  <c r="D37" i="1"/>
  <c r="D81" i="1" s="1"/>
  <c r="F37" i="1"/>
  <c r="F81" i="1" s="1"/>
  <c r="N37" i="1"/>
  <c r="N81" i="1" s="1"/>
  <c r="G37" i="1"/>
  <c r="G81" i="1" s="1"/>
  <c r="O37" i="1"/>
  <c r="O81" i="1" s="1"/>
  <c r="H37" i="1"/>
  <c r="H81" i="1" s="1"/>
  <c r="P37" i="1"/>
  <c r="P81" i="1" s="1"/>
  <c r="I37" i="1"/>
  <c r="I81" i="1" s="1"/>
  <c r="J37" i="1"/>
  <c r="J81" i="1" s="1"/>
  <c r="L37" i="1"/>
  <c r="L81" i="1" s="1"/>
  <c r="C37" i="1"/>
  <c r="K37" i="1"/>
  <c r="K81" i="1" s="1"/>
  <c r="C81" i="1" l="1"/>
  <c r="Q81" i="1" s="1"/>
</calcChain>
</file>

<file path=xl/sharedStrings.xml><?xml version="1.0" encoding="utf-8"?>
<sst xmlns="http://schemas.openxmlformats.org/spreadsheetml/2006/main" count="18" uniqueCount="17">
  <si>
    <t>alpha</t>
  </si>
  <si>
    <t>a*(1-a)</t>
  </si>
  <si>
    <t>observed</t>
  </si>
  <si>
    <t>pred</t>
  </si>
  <si>
    <t>angle</t>
  </si>
  <si>
    <t>step</t>
  </si>
  <si>
    <t>offset</t>
  </si>
  <si>
    <t>oil data</t>
  </si>
  <si>
    <t>time</t>
  </si>
  <si>
    <t>level fc</t>
  </si>
  <si>
    <t>slope</t>
  </si>
  <si>
    <t>trend</t>
  </si>
  <si>
    <t>beta</t>
  </si>
  <si>
    <t>b*(1-b)</t>
  </si>
  <si>
    <t>slope'</t>
  </si>
  <si>
    <t>phi</t>
  </si>
  <si>
    <t>power(phi)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</si>
</sst>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Sheet1!$Q$45</c:f>
              <c:strCache>
                <c:ptCount val="1"/>
                <c:pt idx="0">
                  <c:v>pred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Sheet1!$Q$46:$Q$80</c:f>
              <c:numCache>
                <c:formatCode>General</c:formatCode>
                <c:ptCount val="35"/>
                <c:pt idx="5">
                  <c:v>0.59778670120460653</c:v>
                </c:pt>
                <c:pt idx="6">
                  <c:v>0.69566406706558415</c:v>
                </c:pt>
                <c:pt idx="7">
                  <c:v>0.79158611732483142</c:v>
                </c:pt>
                <c:pt idx="8">
                  <c:v>0.88459443056377152</c:v>
                </c:pt>
                <c:pt idx="9">
                  <c:v>0.97375969846098198</c:v>
                </c:pt>
                <c:pt idx="10">
                  <c:v>1.0581910111337527</c:v>
                </c:pt>
                <c:pt idx="11">
                  <c:v>1.1370447588151387</c:v>
                </c:pt>
                <c:pt idx="12">
                  <c:v>1.2095330609238915</c:v>
                </c:pt>
                <c:pt idx="13">
                  <c:v>1.2749316383067868</c:v>
                </c:pt>
                <c:pt idx="14">
                  <c:v>1.3325870499965102</c:v>
                </c:pt>
                <c:pt idx="15">
                  <c:v>1.3819232221778028</c:v>
                </c:pt>
                <c:pt idx="16">
                  <c:v>1.4224472041266016</c:v>
                </c:pt>
                <c:pt idx="17">
                  <c:v>1.4537540936107183</c:v>
                </c:pt>
                <c:pt idx="18">
                  <c:v>1.475531082539113</c:v>
                </c:pt>
                <c:pt idx="19">
                  <c:v>1.4875605824369256</c:v>
                </c:pt>
                <c:pt idx="20">
                  <c:v>1.4897223985176027</c:v>
                </c:pt>
                <c:pt idx="21">
                  <c:v>1.4819949306294671</c:v>
                </c:pt>
                <c:pt idx="22">
                  <c:v>1.464455389077296</c:v>
                </c:pt>
                <c:pt idx="23">
                  <c:v>1.4372790231624764</c:v>
                </c:pt>
                <c:pt idx="24">
                  <c:v>1.4007373701499186</c:v>
                </c:pt>
                <c:pt idx="25">
                  <c:v>1.3551955421574577</c:v>
                </c:pt>
                <c:pt idx="26">
                  <c:v>1.301108578076269</c:v>
                </c:pt>
                <c:pt idx="27">
                  <c:v>1.2390168969726771</c:v>
                </c:pt>
                <c:pt idx="28">
                  <c:v>1.1695408983994893</c:v>
                </c:pt>
                <c:pt idx="29">
                  <c:v>1.0933747635687356</c:v>
                </c:pt>
                <c:pt idx="30">
                  <c:v>1.0112795193224708</c:v>
                </c:pt>
                <c:pt idx="31">
                  <c:v>0.92407543420412108</c:v>
                </c:pt>
                <c:pt idx="32">
                  <c:v>0.83263382260635244</c:v>
                </c:pt>
                <c:pt idx="33">
                  <c:v>0.7378683388856706</c:v>
                </c:pt>
                <c:pt idx="34">
                  <c:v>0.64072584843011005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BF-4331-BE62-0A5E2D652110}"/>
            </c:ext>
          </c:extLst>
        </c:ser>
        <c:ser>
          <c:idx val="1"/>
          <c:order val="1"/>
          <c:tx>
            <c:strRef>
              <c:f>Sheet1!$R$45</c:f>
              <c:strCache>
                <c:ptCount val="1"/>
                <c:pt idx="0">
                  <c:v>observed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Sheet1!$R$46:$R$80</c:f>
              <c:numCache>
                <c:formatCode>General</c:formatCode>
                <c:ptCount val="35"/>
                <c:pt idx="6">
                  <c:v>0.5</c:v>
                </c:pt>
                <c:pt idx="7">
                  <c:v>0.59983341664682821</c:v>
                </c:pt>
                <c:pt idx="8">
                  <c:v>0.69866933079506122</c:v>
                </c:pt>
                <c:pt idx="9">
                  <c:v>0.7955202066613396</c:v>
                </c:pt>
                <c:pt idx="10">
                  <c:v>0.88941834230865058</c:v>
                </c:pt>
                <c:pt idx="11">
                  <c:v>0.97942553860420301</c:v>
                </c:pt>
                <c:pt idx="12">
                  <c:v>1.0646424733950353</c:v>
                </c:pt>
                <c:pt idx="13">
                  <c:v>1.144217687237691</c:v>
                </c:pt>
                <c:pt idx="14">
                  <c:v>1.2173560908995227</c:v>
                </c:pt>
                <c:pt idx="15">
                  <c:v>1.2833269096274833</c:v>
                </c:pt>
                <c:pt idx="16">
                  <c:v>1.3414709848078963</c:v>
                </c:pt>
                <c:pt idx="17">
                  <c:v>1.3912073600614354</c:v>
                </c:pt>
                <c:pt idx="18">
                  <c:v>1.4320390859672263</c:v>
                </c:pt>
                <c:pt idx="19">
                  <c:v>1.4635581854171931</c:v>
                </c:pt>
                <c:pt idx="20">
                  <c:v>1.4854497299884604</c:v>
                </c:pt>
                <c:pt idx="21">
                  <c:v>1.4974949866040546</c:v>
                </c:pt>
                <c:pt idx="22">
                  <c:v>1.499573603041505</c:v>
                </c:pt>
                <c:pt idx="23">
                  <c:v>1.4916648104524686</c:v>
                </c:pt>
                <c:pt idx="24">
                  <c:v>1.4738476308781951</c:v>
                </c:pt>
                <c:pt idx="25">
                  <c:v>1.4463000876874141</c:v>
                </c:pt>
                <c:pt idx="26">
                  <c:v>1.4092974268256815</c:v>
                </c:pt>
                <c:pt idx="27">
                  <c:v>1.3632093666488734</c:v>
                </c:pt>
                <c:pt idx="28">
                  <c:v>1.3084964038195899</c:v>
                </c:pt>
                <c:pt idx="29">
                  <c:v>1.2457052121767198</c:v>
                </c:pt>
                <c:pt idx="30">
                  <c:v>1.1754631805511502</c:v>
                </c:pt>
                <c:pt idx="31">
                  <c:v>1.0984721441039558</c:v>
                </c:pt>
                <c:pt idx="32">
                  <c:v>1.0155013718214634</c:v>
                </c:pt>
                <c:pt idx="33">
                  <c:v>0.92737988023382889</c:v>
                </c:pt>
                <c:pt idx="34">
                  <c:v>0.83498815015590377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BF-4331-BE62-0A5E2D652110}"/>
            </c:ext>
          </c:extLst>
        </c:ser>
        <c:ser>
          <c:idx val="2"/>
          <c:order val="2"/>
          <c:tx>
            <c:strRef>
              <c:f>Sheet1!$S$45</c:f>
              <c:strCache>
                <c:ptCount val="1"/>
                <c:pt idx="0">
                  <c:v>level fc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Sheet1!$S$46:$S$80</c:f>
              <c:numCache>
                <c:formatCode>General</c:formatCode>
                <c:ptCount val="35"/>
                <c:pt idx="0">
                  <c:v>0.59778670120460653</c:v>
                </c:pt>
                <c:pt idx="1">
                  <c:v>0.59778670120460653</c:v>
                </c:pt>
                <c:pt idx="2">
                  <c:v>0.59778670120460653</c:v>
                </c:pt>
                <c:pt idx="3">
                  <c:v>0.59778670120460653</c:v>
                </c:pt>
                <c:pt idx="4">
                  <c:v>0.59778670120460653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DBF-4331-BE62-0A5E2D652110}"/>
            </c:ext>
          </c:extLst>
        </c:ser>
        <c:ser>
          <c:idx val="3"/>
          <c:order val="3"/>
          <c:tx>
            <c:strRef>
              <c:f>Sheet1!$T$45</c:f>
              <c:strCache>
                <c:ptCount val="1"/>
                <c:pt idx="0">
                  <c:v>trend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Sheet1!$T$46:$T$80</c:f>
              <c:numCache>
                <c:formatCode>General</c:formatCode>
                <c:ptCount val="35"/>
                <c:pt idx="0">
                  <c:v>0.10885319518157423</c:v>
                </c:pt>
                <c:pt idx="1">
                  <c:v>0.20663989638618069</c:v>
                </c:pt>
                <c:pt idx="2">
                  <c:v>0.30442659759078716</c:v>
                </c:pt>
                <c:pt idx="3">
                  <c:v>0.40221329879539364</c:v>
                </c:pt>
                <c:pt idx="4">
                  <c:v>0.50000000000000011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DBF-4331-BE62-0A5E2D652110}"/>
            </c:ext>
          </c:extLst>
        </c:ser>
        <c:ser>
          <c:idx val="4"/>
          <c:order val="4"/>
          <c:tx>
            <c:strRef>
              <c:f>Sheet1!$U$45</c:f>
              <c:strCache>
                <c:ptCount val="1"/>
                <c:pt idx="0">
                  <c:v>power(phi)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Sheet1!$U$46:$U$80</c:f>
              <c:numCache>
                <c:formatCode>General</c:formatCode>
                <c:ptCount val="35"/>
                <c:pt idx="0">
                  <c:v>0.32661440009411241</c:v>
                </c:pt>
                <c:pt idx="1">
                  <c:v>0.35009298705333841</c:v>
                </c:pt>
                <c:pt idx="2">
                  <c:v>0.38363382556651843</c:v>
                </c:pt>
                <c:pt idx="3">
                  <c:v>0.43154930915677558</c:v>
                </c:pt>
                <c:pt idx="4">
                  <c:v>0.50000000000000011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DBF-4331-BE62-0A5E2D652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6766152"/>
        <c:axId val="636760576"/>
      </c:lineChart>
      <c:catAx>
        <c:axId val="63676615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60576"/>
        <c:crosses val="autoZero"/>
        <c:auto val="1"/>
        <c:lblAlgn val="ctr"/>
        <c:lblOffset val="100"/>
        <c:noMultiLvlLbl val="0"/>
      </c:catAx>
      <c:valAx>
        <c:axId val="636760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676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'Oil Data'!$A$2:$A$13</c:f>
              <c:numCache>
                <c:formatCode>General</c:formatCode>
                <c:ptCount val="12"/>
                <c:pt idx="0">
                  <c:v>446.65649999999999</c:v>
                </c:pt>
                <c:pt idx="1">
                  <c:v>454.47329999999999</c:v>
                </c:pt>
                <c:pt idx="2">
                  <c:v>455.66300000000001</c:v>
                </c:pt>
                <c:pt idx="3">
                  <c:v>423.63220000000001</c:v>
                </c:pt>
                <c:pt idx="4">
                  <c:v>456.2713</c:v>
                </c:pt>
                <c:pt idx="5">
                  <c:v>440.5881</c:v>
                </c:pt>
                <c:pt idx="6">
                  <c:v>425.33249999999998</c:v>
                </c:pt>
                <c:pt idx="7">
                  <c:v>485.14940000000001</c:v>
                </c:pt>
                <c:pt idx="8">
                  <c:v>506.04820000000001</c:v>
                </c:pt>
                <c:pt idx="9">
                  <c:v>526.79200000000003</c:v>
                </c:pt>
                <c:pt idx="10">
                  <c:v>514.26890000000003</c:v>
                </c:pt>
                <c:pt idx="11">
                  <c:v>494.21100000000001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7B-4059-8E10-C6E2F3379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0140432"/>
        <c:axId val="550143056"/>
      </c:lineChart>
      <c:catAx>
        <c:axId val="55014043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143056"/>
        <c:crosses val="autoZero"/>
        <c:auto val="1"/>
        <c:lblAlgn val="ctr"/>
        <c:lblOffset val="100"/>
        <c:noMultiLvlLbl val="0"/>
      </c:catAx>
      <c:valAx>
        <c:axId val="550143056"/>
        <c:scaling>
          <c:orientation val="minMax"/>
          <c:min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140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488156</xdr:colOff>
      <xdr:row>6</xdr:row>
      <xdr:rowOff>21431</xdr:rowOff>
    </xdr:from>
    <xdr:to>
      <xdr:col>29</xdr:col>
      <xdr:colOff>190499</xdr:colOff>
      <xdr:row>37</xdr:row>
      <xdr:rowOff>95250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D862A17A-E235-4331-8419-5CAB193DEA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390525</xdr:colOff>
      <xdr:row>0</xdr:row>
      <xdr:rowOff>9525</xdr:rowOff>
    </xdr:from>
    <xdr:to>
      <xdr:col>8</xdr:col>
      <xdr:colOff>28575</xdr:colOff>
      <xdr:row>15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23BA3A-9136-42B8-9D98-A0D0080ABE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A46E-4F28-4F55-AC99-15B95819CD2E}">
  <dimension ref="A1:V81"/>
  <sheetViews>
    <sheetView tabSelected="1" zoomScale="80" zoomScaleNormal="80" workbookViewId="0">
      <selection activeCell="U49" sqref="U49"/>
    </sheetView>
  </sheetViews>
  <sheetFormatPr defaultRowHeight="15" x14ac:dyDescent="0.25"/>
  <cols>
    <col min="3" max="3" width="12.7109375" customWidth="1"/>
    <col min="5" max="5" width="12" bestFit="1" customWidth="1"/>
    <col min="6" max="6" width="12.7109375" bestFit="1" customWidth="1"/>
    <col min="17" max="17" width="9.140625" customWidth="1"/>
    <col min="18" max="19" width="12" bestFit="1" customWidth="1"/>
  </cols>
  <sheetData>
    <row r="1" spans="1:17" x14ac:dyDescent="0.25">
      <c r="A1" t="s">
        <v>0</v>
      </c>
      <c r="B1">
        <v>0.5</v>
      </c>
    </row>
    <row r="2" spans="1:17" x14ac:dyDescent="0.25">
      <c r="A2" t="s">
        <v>12</v>
      </c>
      <c r="B2">
        <v>0.5</v>
      </c>
    </row>
    <row r="3" spans="1:17" x14ac:dyDescent="0.25">
      <c r="A3" t="s">
        <v>15</v>
      </c>
      <c r="B3">
        <v>0.7</v>
      </c>
    </row>
    <row r="4" spans="1:17" x14ac:dyDescent="0.25">
      <c r="A4" t="s">
        <v>6</v>
      </c>
      <c r="B4">
        <v>0.5</v>
      </c>
    </row>
    <row r="5" spans="1:17" x14ac:dyDescent="0.25">
      <c r="A5" t="s">
        <v>5</v>
      </c>
      <c r="B5">
        <v>0.1</v>
      </c>
      <c r="P5">
        <v>0</v>
      </c>
    </row>
    <row r="6" spans="1:17" x14ac:dyDescent="0.25">
      <c r="A6" t="s">
        <v>4</v>
      </c>
      <c r="B6" t="s">
        <v>8</v>
      </c>
      <c r="C6">
        <v>0</v>
      </c>
      <c r="D6">
        <f>C6+1</f>
        <v>1</v>
      </c>
      <c r="E6">
        <f t="shared" ref="E6:P6" si="0">D6+1</f>
        <v>2</v>
      </c>
      <c r="F6">
        <f t="shared" si="0"/>
        <v>3</v>
      </c>
      <c r="G6">
        <f t="shared" si="0"/>
        <v>4</v>
      </c>
      <c r="H6">
        <f t="shared" si="0"/>
        <v>5</v>
      </c>
      <c r="I6">
        <f t="shared" si="0"/>
        <v>6</v>
      </c>
      <c r="J6">
        <f t="shared" si="0"/>
        <v>7</v>
      </c>
      <c r="K6">
        <f t="shared" si="0"/>
        <v>8</v>
      </c>
      <c r="L6">
        <f t="shared" si="0"/>
        <v>9</v>
      </c>
      <c r="M6">
        <f t="shared" si="0"/>
        <v>10</v>
      </c>
      <c r="N6">
        <f t="shared" si="0"/>
        <v>11</v>
      </c>
      <c r="O6">
        <f t="shared" si="0"/>
        <v>12</v>
      </c>
      <c r="P6">
        <f t="shared" si="0"/>
        <v>13</v>
      </c>
      <c r="Q6" s="1"/>
    </row>
    <row r="7" spans="1:17" x14ac:dyDescent="0.25">
      <c r="A7">
        <v>0</v>
      </c>
      <c r="B7">
        <v>0</v>
      </c>
      <c r="C7">
        <f>SIN($A7+(step*C$6))+offset</f>
        <v>0.5</v>
      </c>
      <c r="D7">
        <f>SIN($A7+(step*D$6))+offset</f>
        <v>0.59983341664682821</v>
      </c>
      <c r="E7">
        <f>SIN($A7+(step*E$6))+offset</f>
        <v>0.69866933079506122</v>
      </c>
      <c r="F7">
        <f>SIN($A7+(step*F$6))+offset</f>
        <v>0.7955202066613396</v>
      </c>
      <c r="G7">
        <f>SIN($A7+(step*G$6))+offset</f>
        <v>0.88941834230865058</v>
      </c>
      <c r="H7">
        <f>SIN($A7+(step*H$6))+offset</f>
        <v>0.97942553860420301</v>
      </c>
      <c r="I7">
        <f>SIN($A7+(step*I$6))+offset</f>
        <v>1.0646424733950355</v>
      </c>
      <c r="J7">
        <f>SIN($A7+(step*J$6))+offset</f>
        <v>1.144217687237691</v>
      </c>
      <c r="K7">
        <f>SIN($A7+(step*K$6))+offset</f>
        <v>1.2173560908995227</v>
      </c>
      <c r="L7">
        <f>SIN($A7+(step*L$6))+offset</f>
        <v>1.2833269096274833</v>
      </c>
      <c r="M7">
        <f>SIN($A7+(step*M$6))+offset</f>
        <v>1.3414709848078965</v>
      </c>
      <c r="N7">
        <f>SIN($A7+(step*N$6))+offset</f>
        <v>1.3912073600614354</v>
      </c>
      <c r="O7">
        <f>SIN($A7+(step*O$6))+offset</f>
        <v>1.4320390859672263</v>
      </c>
      <c r="P7">
        <f>SIN($A7+(step*P$6))+offset</f>
        <v>1.4635581854171931</v>
      </c>
    </row>
    <row r="8" spans="1:17" x14ac:dyDescent="0.25">
      <c r="A8">
        <f>A7+step</f>
        <v>0.1</v>
      </c>
      <c r="B8">
        <v>1</v>
      </c>
      <c r="C8">
        <f>SIN($A8+(step*C$6))+offset</f>
        <v>0.59983341664682821</v>
      </c>
      <c r="D8">
        <f>SIN($A8+(step*D$6))+offset</f>
        <v>0.69866933079506122</v>
      </c>
      <c r="E8">
        <f>SIN($A8+(step*E$6))+offset</f>
        <v>0.7955202066613396</v>
      </c>
      <c r="F8">
        <f>SIN($A8+(step*F$6))+offset</f>
        <v>0.88941834230865058</v>
      </c>
      <c r="G8">
        <f>SIN($A8+(step*G$6))+offset</f>
        <v>0.97942553860420301</v>
      </c>
      <c r="H8">
        <f>SIN($A8+(step*H$6))+offset</f>
        <v>1.0646424733950353</v>
      </c>
      <c r="I8">
        <f>SIN($A8+(step*I$6))+offset</f>
        <v>1.144217687237691</v>
      </c>
      <c r="J8">
        <f>SIN($A8+(step*J$6))+offset</f>
        <v>1.2173560908995227</v>
      </c>
      <c r="K8">
        <f>SIN($A8+(step*K$6))+offset</f>
        <v>1.2833269096274833</v>
      </c>
      <c r="L8">
        <f>SIN($A8+(step*L$6))+offset</f>
        <v>1.3414709848078965</v>
      </c>
      <c r="M8">
        <f>SIN($A8+(step*M$6))+offset</f>
        <v>1.3912073600614354</v>
      </c>
      <c r="N8">
        <f>SIN($A8+(step*N$6))+offset</f>
        <v>1.4320390859672263</v>
      </c>
      <c r="O8">
        <f>SIN($A8+(step*O$6))+offset</f>
        <v>1.4635581854171931</v>
      </c>
      <c r="P8">
        <f>SIN($A8+(step*P$6))+offset</f>
        <v>1.4854497299884604</v>
      </c>
    </row>
    <row r="9" spans="1:17" x14ac:dyDescent="0.25">
      <c r="A9">
        <f>A8+step</f>
        <v>0.2</v>
      </c>
      <c r="B9">
        <f>B8+1</f>
        <v>2</v>
      </c>
      <c r="C9">
        <f>SIN($A9+(step*C$6))+offset</f>
        <v>0.69866933079506122</v>
      </c>
      <c r="D9">
        <f>SIN($A9+(step*D$6))+offset</f>
        <v>0.7955202066613396</v>
      </c>
      <c r="E9">
        <f>SIN($A9+(step*E$6))+offset</f>
        <v>0.88941834230865058</v>
      </c>
      <c r="F9">
        <f>SIN($A9+(step*F$6))+offset</f>
        <v>0.97942553860420301</v>
      </c>
      <c r="G9">
        <f>SIN($A9+(step*G$6))+offset</f>
        <v>1.0646424733950355</v>
      </c>
      <c r="H9">
        <f>SIN($A9+(step*H$6))+offset</f>
        <v>1.144217687237691</v>
      </c>
      <c r="I9">
        <f>SIN($A9+(step*I$6))+offset</f>
        <v>1.2173560908995227</v>
      </c>
      <c r="J9">
        <f>SIN($A9+(step*J$6))+offset</f>
        <v>1.2833269096274835</v>
      </c>
      <c r="K9">
        <f>SIN($A9+(step*K$6))+offset</f>
        <v>1.3414709848078965</v>
      </c>
      <c r="L9">
        <f>SIN($A9+(step*L$6))+offset</f>
        <v>1.3912073600614354</v>
      </c>
      <c r="M9">
        <f>SIN($A9+(step*M$6))+offset</f>
        <v>1.4320390859672263</v>
      </c>
      <c r="N9">
        <f>SIN($A9+(step*N$6))+offset</f>
        <v>1.4635581854171931</v>
      </c>
      <c r="O9">
        <f>SIN($A9+(step*O$6))+offset</f>
        <v>1.4854497299884604</v>
      </c>
      <c r="P9">
        <f>SIN($A9+(step*P$6))+offset</f>
        <v>1.4974949866040546</v>
      </c>
    </row>
    <row r="10" spans="1:17" x14ac:dyDescent="0.25">
      <c r="A10">
        <f>A9+step</f>
        <v>0.30000000000000004</v>
      </c>
      <c r="B10">
        <f t="shared" ref="B10:B37" si="1">B9+1</f>
        <v>3</v>
      </c>
      <c r="C10">
        <f>SIN($A10+(step*C$6))+offset</f>
        <v>0.7955202066613396</v>
      </c>
      <c r="D10">
        <f>SIN($A10+(step*D$6))+offset</f>
        <v>0.88941834230865058</v>
      </c>
      <c r="E10">
        <f>SIN($A10+(step*E$6))+offset</f>
        <v>0.97942553860420301</v>
      </c>
      <c r="F10">
        <f>SIN($A10+(step*F$6))+offset</f>
        <v>1.0646424733950355</v>
      </c>
      <c r="G10">
        <f>SIN($A10+(step*G$6))+offset</f>
        <v>1.144217687237691</v>
      </c>
      <c r="H10">
        <f>SIN($A10+(step*H$6))+offset</f>
        <v>1.2173560908995227</v>
      </c>
      <c r="I10">
        <f>SIN($A10+(step*I$6))+offset</f>
        <v>1.2833269096274835</v>
      </c>
      <c r="J10">
        <f>SIN($A10+(step*J$6))+offset</f>
        <v>1.3414709848078965</v>
      </c>
      <c r="K10">
        <f>SIN($A10+(step*K$6))+offset</f>
        <v>1.3912073600614354</v>
      </c>
      <c r="L10">
        <f>SIN($A10+(step*L$6))+offset</f>
        <v>1.4320390859672263</v>
      </c>
      <c r="M10">
        <f>SIN($A10+(step*M$6))+offset</f>
        <v>1.4635581854171931</v>
      </c>
      <c r="N10">
        <f>SIN($A10+(step*N$6))+offset</f>
        <v>1.4854497299884604</v>
      </c>
      <c r="O10">
        <f>SIN($A10+(step*O$6))+offset</f>
        <v>1.4974949866040546</v>
      </c>
      <c r="P10">
        <f>SIN($A10+(step*P$6))+offset</f>
        <v>1.499573603041505</v>
      </c>
    </row>
    <row r="11" spans="1:17" x14ac:dyDescent="0.25">
      <c r="A11">
        <f>A10+step</f>
        <v>0.4</v>
      </c>
      <c r="B11">
        <f t="shared" si="1"/>
        <v>4</v>
      </c>
      <c r="C11">
        <f>SIN($A11+(step*C$6))+offset</f>
        <v>0.88941834230865058</v>
      </c>
      <c r="D11">
        <f>SIN($A11+(step*D$6))+offset</f>
        <v>0.97942553860420301</v>
      </c>
      <c r="E11">
        <f>SIN($A11+(step*E$6))+offset</f>
        <v>1.0646424733950355</v>
      </c>
      <c r="F11">
        <f>SIN($A11+(step*F$6))+offset</f>
        <v>1.144217687237691</v>
      </c>
      <c r="G11">
        <f>SIN($A11+(step*G$6))+offset</f>
        <v>1.2173560908995227</v>
      </c>
      <c r="H11">
        <f>SIN($A11+(step*H$6))+offset</f>
        <v>1.2833269096274833</v>
      </c>
      <c r="I11">
        <f>SIN($A11+(step*I$6))+offset</f>
        <v>1.3414709848078965</v>
      </c>
      <c r="J11">
        <f>SIN($A11+(step*J$6))+offset</f>
        <v>1.3912073600614354</v>
      </c>
      <c r="K11">
        <f>SIN($A11+(step*K$6))+offset</f>
        <v>1.4320390859672263</v>
      </c>
      <c r="L11">
        <f>SIN($A11+(step*L$6))+offset</f>
        <v>1.4635581854171931</v>
      </c>
      <c r="M11">
        <f>SIN($A11+(step*M$6))+offset</f>
        <v>1.4854497299884601</v>
      </c>
      <c r="N11">
        <f>SIN($A11+(step*N$6))+offset</f>
        <v>1.4974949866040546</v>
      </c>
      <c r="O11">
        <f>SIN($A11+(step*O$6))+offset</f>
        <v>1.499573603041505</v>
      </c>
      <c r="P11">
        <f>SIN($A11+(step*P$6))+offset</f>
        <v>1.4916648104524686</v>
      </c>
    </row>
    <row r="12" spans="1:17" x14ac:dyDescent="0.25">
      <c r="A12">
        <f>A11+step</f>
        <v>0.5</v>
      </c>
      <c r="B12">
        <f t="shared" si="1"/>
        <v>5</v>
      </c>
      <c r="C12">
        <f>SIN($A12+(step*C$6))+offset</f>
        <v>0.97942553860420301</v>
      </c>
      <c r="D12">
        <f>SIN($A12+(step*D$6))+offset</f>
        <v>1.0646424733950353</v>
      </c>
      <c r="E12">
        <f>SIN($A12+(step*E$6))+offset</f>
        <v>1.144217687237691</v>
      </c>
      <c r="F12">
        <f>SIN($A12+(step*F$6))+offset</f>
        <v>1.2173560908995227</v>
      </c>
      <c r="G12">
        <f>SIN($A12+(step*G$6))+offset</f>
        <v>1.2833269096274833</v>
      </c>
      <c r="H12">
        <f>SIN($A12+(step*H$6))+offset</f>
        <v>1.3414709848078965</v>
      </c>
      <c r="I12">
        <f>SIN($A12+(step*I$6))+offset</f>
        <v>1.3912073600614354</v>
      </c>
      <c r="J12">
        <f>SIN($A12+(step*J$6))+offset</f>
        <v>1.4320390859672263</v>
      </c>
      <c r="K12">
        <f>SIN($A12+(step*K$6))+offset</f>
        <v>1.4635581854171931</v>
      </c>
      <c r="L12">
        <f>SIN($A12+(step*L$6))+offset</f>
        <v>1.4854497299884601</v>
      </c>
      <c r="M12">
        <f>SIN($A12+(step*M$6))+offset</f>
        <v>1.4974949866040546</v>
      </c>
      <c r="N12">
        <f>SIN($A12+(step*N$6))+offset</f>
        <v>1.499573603041505</v>
      </c>
      <c r="O12">
        <f>SIN($A12+(step*O$6))+offset</f>
        <v>1.4916648104524686</v>
      </c>
      <c r="P12">
        <f>SIN($A12+(step*P$6))+offset</f>
        <v>1.4738476308781951</v>
      </c>
    </row>
    <row r="13" spans="1:17" x14ac:dyDescent="0.25">
      <c r="A13">
        <f>A12+step</f>
        <v>0.6</v>
      </c>
      <c r="B13">
        <f t="shared" si="1"/>
        <v>6</v>
      </c>
      <c r="C13">
        <f>SIN($A13+(step*C$6))+offset</f>
        <v>1.0646424733950353</v>
      </c>
      <c r="D13">
        <f>SIN($A13+(step*D$6))+offset</f>
        <v>1.144217687237691</v>
      </c>
      <c r="E13">
        <f>SIN($A13+(step*E$6))+offset</f>
        <v>1.2173560908995227</v>
      </c>
      <c r="F13">
        <f>SIN($A13+(step*F$6))+offset</f>
        <v>1.2833269096274833</v>
      </c>
      <c r="G13">
        <f>SIN($A13+(step*G$6))+offset</f>
        <v>1.3414709848078965</v>
      </c>
      <c r="H13">
        <f>SIN($A13+(step*H$6))+offset</f>
        <v>1.3912073600614354</v>
      </c>
      <c r="I13">
        <f>SIN($A13+(step*I$6))+offset</f>
        <v>1.4320390859672263</v>
      </c>
      <c r="J13">
        <f>SIN($A13+(step*J$6))+offset</f>
        <v>1.4635581854171931</v>
      </c>
      <c r="K13">
        <f>SIN($A13+(step*K$6))+offset</f>
        <v>1.4854497299884601</v>
      </c>
      <c r="L13">
        <f>SIN($A13+(step*L$6))+offset</f>
        <v>1.4974949866040546</v>
      </c>
      <c r="M13">
        <f>SIN($A13+(step*M$6))+offset</f>
        <v>1.499573603041505</v>
      </c>
      <c r="N13">
        <f>SIN($A13+(step*N$6))+offset</f>
        <v>1.4916648104524686</v>
      </c>
      <c r="O13">
        <f>SIN($A13+(step*O$6))+offset</f>
        <v>1.4738476308781951</v>
      </c>
      <c r="P13">
        <f>SIN($A13+(step*P$6))+offset</f>
        <v>1.4463000876874146</v>
      </c>
    </row>
    <row r="14" spans="1:17" x14ac:dyDescent="0.25">
      <c r="A14">
        <f>A13+step</f>
        <v>0.7</v>
      </c>
      <c r="B14">
        <f t="shared" si="1"/>
        <v>7</v>
      </c>
      <c r="C14">
        <f>SIN($A14+(step*C$6))+offset</f>
        <v>1.144217687237691</v>
      </c>
      <c r="D14">
        <f>SIN($A14+(step*D$6))+offset</f>
        <v>1.2173560908995227</v>
      </c>
      <c r="E14">
        <f>SIN($A14+(step*E$6))+offset</f>
        <v>1.2833269096274833</v>
      </c>
      <c r="F14">
        <f>SIN($A14+(step*F$6))+offset</f>
        <v>1.3414709848078965</v>
      </c>
      <c r="G14">
        <f>SIN($A14+(step*G$6))+offset</f>
        <v>1.3912073600614354</v>
      </c>
      <c r="H14">
        <f>SIN($A14+(step*H$6))+offset</f>
        <v>1.4320390859672263</v>
      </c>
      <c r="I14">
        <f>SIN($A14+(step*I$6))+offset</f>
        <v>1.4635581854171931</v>
      </c>
      <c r="J14">
        <f>SIN($A14+(step*J$6))+offset</f>
        <v>1.4854497299884601</v>
      </c>
      <c r="K14">
        <f>SIN($A14+(step*K$6))+offset</f>
        <v>1.4974949866040546</v>
      </c>
      <c r="L14">
        <f>SIN($A14+(step*L$6))+offset</f>
        <v>1.499573603041505</v>
      </c>
      <c r="M14">
        <f>SIN($A14+(step*M$6))+offset</f>
        <v>1.4916648104524686</v>
      </c>
      <c r="N14">
        <f>SIN($A14+(step*N$6))+offset</f>
        <v>1.4738476308781951</v>
      </c>
      <c r="O14">
        <f>SIN($A14+(step*O$6))+offset</f>
        <v>1.4463000876874146</v>
      </c>
      <c r="P14">
        <f>SIN($A14+(step*P$6))+offset</f>
        <v>1.4092974268256817</v>
      </c>
    </row>
    <row r="15" spans="1:17" x14ac:dyDescent="0.25">
      <c r="A15">
        <f>A14+step</f>
        <v>0.79999999999999993</v>
      </c>
      <c r="B15">
        <f t="shared" si="1"/>
        <v>8</v>
      </c>
      <c r="C15">
        <f>SIN($A15+(step*C$6))+offset</f>
        <v>1.2173560908995227</v>
      </c>
      <c r="D15">
        <f>SIN($A15+(step*D$6))+offset</f>
        <v>1.2833269096274833</v>
      </c>
      <c r="E15">
        <f>SIN($A15+(step*E$6))+offset</f>
        <v>1.3414709848078965</v>
      </c>
      <c r="F15">
        <f>SIN($A15+(step*F$6))+offset</f>
        <v>1.3912073600614354</v>
      </c>
      <c r="G15">
        <f>SIN($A15+(step*G$6))+offset</f>
        <v>1.4320390859672263</v>
      </c>
      <c r="H15">
        <f>SIN($A15+(step*H$6))+offset</f>
        <v>1.4635581854171931</v>
      </c>
      <c r="I15">
        <f>SIN($A15+(step*I$6))+offset</f>
        <v>1.4854497299884601</v>
      </c>
      <c r="J15">
        <f>SIN($A15+(step*J$6))+offset</f>
        <v>1.4974949866040546</v>
      </c>
      <c r="K15">
        <f>SIN($A15+(step*K$6))+offset</f>
        <v>1.499573603041505</v>
      </c>
      <c r="L15">
        <f>SIN($A15+(step*L$6))+offset</f>
        <v>1.4916648104524686</v>
      </c>
      <c r="M15">
        <f>SIN($A15+(step*M$6))+offset</f>
        <v>1.4738476308781951</v>
      </c>
      <c r="N15">
        <f>SIN($A15+(step*N$6))+offset</f>
        <v>1.4463000876874146</v>
      </c>
      <c r="O15">
        <f>SIN($A15+(step*O$6))+offset</f>
        <v>1.4092974268256817</v>
      </c>
      <c r="P15">
        <f>SIN($A15+(step*P$6))+offset</f>
        <v>1.3632093666488738</v>
      </c>
    </row>
    <row r="16" spans="1:17" x14ac:dyDescent="0.25">
      <c r="A16">
        <f>A15+step</f>
        <v>0.89999999999999991</v>
      </c>
      <c r="B16">
        <f t="shared" si="1"/>
        <v>9</v>
      </c>
      <c r="C16">
        <f>SIN($A16+(step*C$6))+offset</f>
        <v>1.2833269096274833</v>
      </c>
      <c r="D16">
        <f>SIN($A16+(step*D$6))+offset</f>
        <v>1.3414709848078963</v>
      </c>
      <c r="E16">
        <f>SIN($A16+(step*E$6))+offset</f>
        <v>1.3912073600614354</v>
      </c>
      <c r="F16">
        <f>SIN($A16+(step*F$6))+offset</f>
        <v>1.4320390859672263</v>
      </c>
      <c r="G16">
        <f>SIN($A16+(step*G$6))+offset</f>
        <v>1.4635581854171931</v>
      </c>
      <c r="H16">
        <f>SIN($A16+(step*H$6))+offset</f>
        <v>1.4854497299884601</v>
      </c>
      <c r="I16">
        <f>SIN($A16+(step*I$6))+offset</f>
        <v>1.4974949866040546</v>
      </c>
      <c r="J16">
        <f>SIN($A16+(step*J$6))+offset</f>
        <v>1.499573603041505</v>
      </c>
      <c r="K16">
        <f>SIN($A16+(step*K$6))+offset</f>
        <v>1.4916648104524686</v>
      </c>
      <c r="L16">
        <f>SIN($A16+(step*L$6))+offset</f>
        <v>1.4738476308781951</v>
      </c>
      <c r="M16">
        <f>SIN($A16+(step*M$6))+offset</f>
        <v>1.4463000876874146</v>
      </c>
      <c r="N16">
        <f>SIN($A16+(step*N$6))+offset</f>
        <v>1.4092974268256817</v>
      </c>
      <c r="O16">
        <f>SIN($A16+(step*O$6))+offset</f>
        <v>1.3632093666488738</v>
      </c>
      <c r="P16">
        <f>SIN($A16+(step*P$6))+offset</f>
        <v>1.3084964038195901</v>
      </c>
    </row>
    <row r="17" spans="1:16" x14ac:dyDescent="0.25">
      <c r="A17">
        <f>A16+step</f>
        <v>0.99999999999999989</v>
      </c>
      <c r="B17">
        <f t="shared" si="1"/>
        <v>10</v>
      </c>
      <c r="C17">
        <f>SIN($A17+(step*C$6))+offset</f>
        <v>1.3414709848078963</v>
      </c>
      <c r="D17">
        <f>SIN($A17+(step*D$6))+offset</f>
        <v>1.3912073600614354</v>
      </c>
      <c r="E17">
        <f>SIN($A17+(step*E$6))+offset</f>
        <v>1.4320390859672263</v>
      </c>
      <c r="F17">
        <f>SIN($A17+(step*F$6))+offset</f>
        <v>1.4635581854171931</v>
      </c>
      <c r="G17">
        <f>SIN($A17+(step*G$6))+offset</f>
        <v>1.4854497299884601</v>
      </c>
      <c r="H17">
        <f>SIN($A17+(step*H$6))+offset</f>
        <v>1.4974949866040546</v>
      </c>
      <c r="I17">
        <f>SIN($A17+(step*I$6))+offset</f>
        <v>1.499573603041505</v>
      </c>
      <c r="J17">
        <f>SIN($A17+(step*J$6))+offset</f>
        <v>1.4916648104524686</v>
      </c>
      <c r="K17">
        <f>SIN($A17+(step*K$6))+offset</f>
        <v>1.4738476308781951</v>
      </c>
      <c r="L17">
        <f>SIN($A17+(step*L$6))+offset</f>
        <v>1.4463000876874146</v>
      </c>
      <c r="M17">
        <f>SIN($A17+(step*M$6))+offset</f>
        <v>1.4092974268256817</v>
      </c>
      <c r="N17">
        <f>SIN($A17+(step*N$6))+offset</f>
        <v>1.3632093666488738</v>
      </c>
      <c r="O17">
        <f>SIN($A17+(step*O$6))+offset</f>
        <v>1.3084964038195901</v>
      </c>
      <c r="P17">
        <f>SIN($A17+(step*P$6))+offset</f>
        <v>1.2457052121767203</v>
      </c>
    </row>
    <row r="18" spans="1:16" x14ac:dyDescent="0.25">
      <c r="A18">
        <f>A17+step</f>
        <v>1.0999999999999999</v>
      </c>
      <c r="B18">
        <f t="shared" si="1"/>
        <v>11</v>
      </c>
      <c r="C18">
        <f>SIN($A18+(step*C$6))+offset</f>
        <v>1.3912073600614354</v>
      </c>
      <c r="D18">
        <f>SIN($A18+(step*D$6))+offset</f>
        <v>1.4320390859672263</v>
      </c>
      <c r="E18">
        <f>SIN($A18+(step*E$6))+offset</f>
        <v>1.4635581854171931</v>
      </c>
      <c r="F18">
        <f>SIN($A18+(step*F$6))+offset</f>
        <v>1.4854497299884601</v>
      </c>
      <c r="G18">
        <f>SIN($A18+(step*G$6))+offset</f>
        <v>1.4974949866040546</v>
      </c>
      <c r="H18">
        <f>SIN($A18+(step*H$6))+offset</f>
        <v>1.4995736030415052</v>
      </c>
      <c r="I18">
        <f>SIN($A18+(step*I$6))+offset</f>
        <v>1.4916648104524686</v>
      </c>
      <c r="J18">
        <f>SIN($A18+(step*J$6))+offset</f>
        <v>1.4738476308781951</v>
      </c>
      <c r="K18">
        <f>SIN($A18+(step*K$6))+offset</f>
        <v>1.4463000876874146</v>
      </c>
      <c r="L18">
        <f>SIN($A18+(step*L$6))+offset</f>
        <v>1.4092974268256817</v>
      </c>
      <c r="M18">
        <f>SIN($A18+(step*M$6))+offset</f>
        <v>1.3632093666488738</v>
      </c>
      <c r="N18">
        <f>SIN($A18+(step*N$6))+offset</f>
        <v>1.3084964038195901</v>
      </c>
      <c r="O18">
        <f>SIN($A18+(step*O$6))+offset</f>
        <v>1.2457052121767203</v>
      </c>
      <c r="P18">
        <f>SIN($A18+(step*P$6))+offset</f>
        <v>1.1754631805511511</v>
      </c>
    </row>
    <row r="19" spans="1:16" x14ac:dyDescent="0.25">
      <c r="A19">
        <f>A18+step</f>
        <v>1.2</v>
      </c>
      <c r="B19">
        <f t="shared" si="1"/>
        <v>12</v>
      </c>
      <c r="C19">
        <f>SIN($A19+(step*C$6))+offset</f>
        <v>1.4320390859672263</v>
      </c>
      <c r="D19">
        <f>SIN($A19+(step*D$6))+offset</f>
        <v>1.4635581854171931</v>
      </c>
      <c r="E19">
        <f>SIN($A19+(step*E$6))+offset</f>
        <v>1.4854497299884601</v>
      </c>
      <c r="F19">
        <f>SIN($A19+(step*F$6))+offset</f>
        <v>1.4974949866040546</v>
      </c>
      <c r="G19">
        <f>SIN($A19+(step*G$6))+offset</f>
        <v>1.499573603041505</v>
      </c>
      <c r="H19">
        <f>SIN($A19+(step*H$6))+offset</f>
        <v>1.4916648104524686</v>
      </c>
      <c r="I19">
        <f>SIN($A19+(step*I$6))+offset</f>
        <v>1.4738476308781951</v>
      </c>
      <c r="J19">
        <f>SIN($A19+(step*J$6))+offset</f>
        <v>1.4463000876874146</v>
      </c>
      <c r="K19">
        <f>SIN($A19+(step*K$6))+offset</f>
        <v>1.4092974268256817</v>
      </c>
      <c r="L19">
        <f>SIN($A19+(step*L$6))+offset</f>
        <v>1.3632093666488738</v>
      </c>
      <c r="M19">
        <f>SIN($A19+(step*M$6))+offset</f>
        <v>1.3084964038195901</v>
      </c>
      <c r="N19">
        <f>SIN($A19+(step*N$6))+offset</f>
        <v>1.2457052121767203</v>
      </c>
      <c r="O19">
        <f>SIN($A19+(step*O$6))+offset</f>
        <v>1.1754631805511506</v>
      </c>
      <c r="P19">
        <f>SIN($A19+(step*P$6))+offset</f>
        <v>1.0984721441039564</v>
      </c>
    </row>
    <row r="20" spans="1:16" x14ac:dyDescent="0.25">
      <c r="A20">
        <f>A19+step</f>
        <v>1.3</v>
      </c>
      <c r="B20">
        <f t="shared" si="1"/>
        <v>13</v>
      </c>
      <c r="C20">
        <f>SIN($A20+(step*C$6))+offset</f>
        <v>1.4635581854171931</v>
      </c>
      <c r="D20">
        <f>SIN($A20+(step*D$6))+offset</f>
        <v>1.4854497299884604</v>
      </c>
      <c r="E20">
        <f>SIN($A20+(step*E$6))+offset</f>
        <v>1.4974949866040546</v>
      </c>
      <c r="F20">
        <f>SIN($A20+(step*F$6))+offset</f>
        <v>1.499573603041505</v>
      </c>
      <c r="G20">
        <f>SIN($A20+(step*G$6))+offset</f>
        <v>1.4916648104524686</v>
      </c>
      <c r="H20">
        <f>SIN($A20+(step*H$6))+offset</f>
        <v>1.4738476308781951</v>
      </c>
      <c r="I20">
        <f>SIN($A20+(step*I$6))+offset</f>
        <v>1.4463000876874146</v>
      </c>
      <c r="J20">
        <f>SIN($A20+(step*J$6))+offset</f>
        <v>1.4092974268256817</v>
      </c>
      <c r="K20">
        <f>SIN($A20+(step*K$6))+offset</f>
        <v>1.3632093666488738</v>
      </c>
      <c r="L20">
        <f>SIN($A20+(step*L$6))+offset</f>
        <v>1.3084964038195901</v>
      </c>
      <c r="M20">
        <f>SIN($A20+(step*M$6))+offset</f>
        <v>1.2457052121767203</v>
      </c>
      <c r="N20">
        <f>SIN($A20+(step*N$6))+offset</f>
        <v>1.1754631805511506</v>
      </c>
      <c r="O20">
        <f>SIN($A20+(step*O$6))+offset</f>
        <v>1.0984721441039564</v>
      </c>
      <c r="P20">
        <f>SIN($A20+(step*P$6))+offset</f>
        <v>1.0155013718214643</v>
      </c>
    </row>
    <row r="21" spans="1:16" x14ac:dyDescent="0.25">
      <c r="A21">
        <f>A20+step</f>
        <v>1.4000000000000001</v>
      </c>
      <c r="B21">
        <f t="shared" si="1"/>
        <v>14</v>
      </c>
      <c r="C21">
        <f>SIN($A21+(step*C$6))+offset</f>
        <v>1.4854497299884604</v>
      </c>
      <c r="D21">
        <f>SIN($A21+(step*D$6))+offset</f>
        <v>1.4974949866040546</v>
      </c>
      <c r="E21">
        <f>SIN($A21+(step*E$6))+offset</f>
        <v>1.499573603041505</v>
      </c>
      <c r="F21">
        <f>SIN($A21+(step*F$6))+offset</f>
        <v>1.4916648104524686</v>
      </c>
      <c r="G21">
        <f>SIN($A21+(step*G$6))+offset</f>
        <v>1.4738476308781951</v>
      </c>
      <c r="H21">
        <f>SIN($A21+(step*H$6))+offset</f>
        <v>1.4463000876874146</v>
      </c>
      <c r="I21">
        <f>SIN($A21+(step*I$6))+offset</f>
        <v>1.4092974268256817</v>
      </c>
      <c r="J21">
        <f>SIN($A21+(step*J$6))+offset</f>
        <v>1.3632093666488738</v>
      </c>
      <c r="K21">
        <f>SIN($A21+(step*K$6))+offset</f>
        <v>1.3084964038195901</v>
      </c>
      <c r="L21">
        <f>SIN($A21+(step*L$6))+offset</f>
        <v>1.24570521217672</v>
      </c>
      <c r="M21">
        <f>SIN($A21+(step*M$6))+offset</f>
        <v>1.1754631805511506</v>
      </c>
      <c r="N21">
        <f>SIN($A21+(step*N$6))+offset</f>
        <v>1.0984721441039564</v>
      </c>
      <c r="O21">
        <f>SIN($A21+(step*O$6))+offset</f>
        <v>1.0155013718214638</v>
      </c>
      <c r="P21">
        <f>SIN($A21+(step*P$6))+offset</f>
        <v>0.92737988023382978</v>
      </c>
    </row>
    <row r="22" spans="1:16" x14ac:dyDescent="0.25">
      <c r="A22">
        <f>A21+step</f>
        <v>1.5000000000000002</v>
      </c>
      <c r="B22">
        <f t="shared" si="1"/>
        <v>15</v>
      </c>
      <c r="C22">
        <f>SIN($A22+(step*C$6))+offset</f>
        <v>1.4974949866040546</v>
      </c>
      <c r="D22">
        <f>SIN($A22+(step*D$6))+offset</f>
        <v>1.499573603041505</v>
      </c>
      <c r="E22">
        <f>SIN($A22+(step*E$6))+offset</f>
        <v>1.4916648104524686</v>
      </c>
      <c r="F22">
        <f>SIN($A22+(step*F$6))+offset</f>
        <v>1.4738476308781951</v>
      </c>
      <c r="G22">
        <f>SIN($A22+(step*G$6))+offset</f>
        <v>1.4463000876874144</v>
      </c>
      <c r="H22">
        <f>SIN($A22+(step*H$6))+offset</f>
        <v>1.4092974268256817</v>
      </c>
      <c r="I22">
        <f>SIN($A22+(step*I$6))+offset</f>
        <v>1.3632093666488734</v>
      </c>
      <c r="J22">
        <f>SIN($A22+(step*J$6))+offset</f>
        <v>1.3084964038195901</v>
      </c>
      <c r="K22">
        <f>SIN($A22+(step*K$6))+offset</f>
        <v>1.24570521217672</v>
      </c>
      <c r="L22">
        <f>SIN($A22+(step*L$6))+offset</f>
        <v>1.1754631805511506</v>
      </c>
      <c r="M22">
        <f>SIN($A22+(step*M$6))+offset</f>
        <v>1.0984721441039564</v>
      </c>
      <c r="N22">
        <f>SIN($A22+(step*N$6))+offset</f>
        <v>1.0155013718214638</v>
      </c>
      <c r="O22">
        <f>SIN($A22+(step*O$6))+offset</f>
        <v>0.92737988023382978</v>
      </c>
      <c r="P22">
        <f>SIN($A22+(step*P$6))+offset</f>
        <v>0.83498815015590466</v>
      </c>
    </row>
    <row r="23" spans="1:16" x14ac:dyDescent="0.25">
      <c r="A23">
        <f>A22+step</f>
        <v>1.6000000000000003</v>
      </c>
      <c r="B23">
        <f t="shared" si="1"/>
        <v>16</v>
      </c>
      <c r="C23">
        <f>SIN($A23+(step*C$6))+offset</f>
        <v>1.499573603041505</v>
      </c>
      <c r="D23">
        <f>SIN($A23+(step*D$6))+offset</f>
        <v>1.4916648104524686</v>
      </c>
      <c r="E23">
        <f>SIN($A23+(step*E$6))+offset</f>
        <v>1.4738476308781951</v>
      </c>
      <c r="F23">
        <f>SIN($A23+(step*F$6))+offset</f>
        <v>1.4463000876874144</v>
      </c>
      <c r="G23">
        <f>SIN($A23+(step*G$6))+offset</f>
        <v>1.4092974268256815</v>
      </c>
      <c r="H23">
        <f>SIN($A23+(step*H$6))+offset</f>
        <v>1.3632093666488734</v>
      </c>
      <c r="I23">
        <f>SIN($A23+(step*I$6))+offset</f>
        <v>1.3084964038195901</v>
      </c>
      <c r="J23">
        <f>SIN($A23+(step*J$6))+offset</f>
        <v>1.24570521217672</v>
      </c>
      <c r="K23">
        <f>SIN($A23+(step*K$6))+offset</f>
        <v>1.1754631805511506</v>
      </c>
      <c r="L23">
        <f>SIN($A23+(step*L$6))+offset</f>
        <v>1.098472144103956</v>
      </c>
      <c r="M23">
        <f>SIN($A23+(step*M$6))+offset</f>
        <v>1.0155013718214638</v>
      </c>
      <c r="N23">
        <f>SIN($A23+(step*N$6))+offset</f>
        <v>0.92737988023382978</v>
      </c>
      <c r="O23">
        <f>SIN($A23+(step*O$6))+offset</f>
        <v>0.83498815015590422</v>
      </c>
      <c r="P23">
        <f>SIN($A23+(step*P$6))+offset</f>
        <v>0.73924932921398201</v>
      </c>
    </row>
    <row r="24" spans="1:16" x14ac:dyDescent="0.25">
      <c r="A24">
        <f>A23+step</f>
        <v>1.7000000000000004</v>
      </c>
      <c r="B24">
        <f t="shared" si="1"/>
        <v>17</v>
      </c>
      <c r="C24">
        <f>SIN($A24+(step*C$6))+offset</f>
        <v>1.4916648104524686</v>
      </c>
      <c r="D24">
        <f>SIN($A24+(step*D$6))+offset</f>
        <v>1.4738476308781951</v>
      </c>
      <c r="E24">
        <f>SIN($A24+(step*E$6))+offset</f>
        <v>1.4463000876874144</v>
      </c>
      <c r="F24">
        <f>SIN($A24+(step*F$6))+offset</f>
        <v>1.4092974268256815</v>
      </c>
      <c r="G24">
        <f>SIN($A24+(step*G$6))+offset</f>
        <v>1.3632093666488734</v>
      </c>
      <c r="H24">
        <f>SIN($A24+(step*H$6))+offset</f>
        <v>1.3084964038195901</v>
      </c>
      <c r="I24">
        <f>SIN($A24+(step*I$6))+offset</f>
        <v>1.2457052121767198</v>
      </c>
      <c r="J24">
        <f>SIN($A24+(step*J$6))+offset</f>
        <v>1.1754631805511506</v>
      </c>
      <c r="K24">
        <f>SIN($A24+(step*K$6))+offset</f>
        <v>1.098472144103956</v>
      </c>
      <c r="L24">
        <f>SIN($A24+(step*L$6))+offset</f>
        <v>1.0155013718214638</v>
      </c>
      <c r="M24">
        <f>SIN($A24+(step*M$6))+offset</f>
        <v>0.92737988023382978</v>
      </c>
      <c r="N24">
        <f>SIN($A24+(step*N$6))+offset</f>
        <v>0.83498815015590422</v>
      </c>
      <c r="O24">
        <f>SIN($A24+(step*O$6))+offset</f>
        <v>0.73924932921398201</v>
      </c>
      <c r="P24">
        <f>SIN($A24+(step*P$6))+offset</f>
        <v>0.6411200080598668</v>
      </c>
    </row>
    <row r="25" spans="1:16" x14ac:dyDescent="0.25">
      <c r="A25">
        <f>A24+step</f>
        <v>1.8000000000000005</v>
      </c>
      <c r="B25">
        <f t="shared" si="1"/>
        <v>18</v>
      </c>
      <c r="C25">
        <f>SIN($A25+(step*C$6))+offset</f>
        <v>1.4738476308781951</v>
      </c>
      <c r="D25">
        <f>SIN($A25+(step*D$6))+offset</f>
        <v>1.4463000876874141</v>
      </c>
      <c r="E25">
        <f>SIN($A25+(step*E$6))+offset</f>
        <v>1.4092974268256815</v>
      </c>
      <c r="F25">
        <f>SIN($A25+(step*F$6))+offset</f>
        <v>1.3632093666488734</v>
      </c>
      <c r="G25">
        <f>SIN($A25+(step*G$6))+offset</f>
        <v>1.3084964038195899</v>
      </c>
      <c r="H25">
        <f>SIN($A25+(step*H$6))+offset</f>
        <v>1.2457052121767198</v>
      </c>
      <c r="I25">
        <f>SIN($A25+(step*I$6))+offset</f>
        <v>1.1754631805511506</v>
      </c>
      <c r="J25">
        <f>SIN($A25+(step*J$6))+offset</f>
        <v>1.098472144103956</v>
      </c>
      <c r="K25">
        <f>SIN($A25+(step*K$6))+offset</f>
        <v>1.0155013718214638</v>
      </c>
      <c r="L25">
        <f>SIN($A25+(step*L$6))+offset</f>
        <v>0.92737988023382933</v>
      </c>
      <c r="M25">
        <f>SIN($A25+(step*M$6))+offset</f>
        <v>0.83498815015590422</v>
      </c>
      <c r="N25">
        <f>SIN($A25+(step*N$6))+offset</f>
        <v>0.73924932921398201</v>
      </c>
      <c r="O25">
        <f>SIN($A25+(step*O$6))+offset</f>
        <v>0.64112000805986635</v>
      </c>
      <c r="P25">
        <f>SIN($A25+(step*P$6))+offset</f>
        <v>0.54158066243329006</v>
      </c>
    </row>
    <row r="26" spans="1:16" x14ac:dyDescent="0.25">
      <c r="A26">
        <f>A25+step</f>
        <v>1.9000000000000006</v>
      </c>
      <c r="B26">
        <f t="shared" si="1"/>
        <v>19</v>
      </c>
      <c r="C26">
        <f>SIN($A26+(step*C$6))+offset</f>
        <v>1.4463000876874141</v>
      </c>
      <c r="D26">
        <f>SIN($A26+(step*D$6))+offset</f>
        <v>1.4092974268256815</v>
      </c>
      <c r="E26">
        <f>SIN($A26+(step*E$6))+offset</f>
        <v>1.3632093666488734</v>
      </c>
      <c r="F26">
        <f>SIN($A26+(step*F$6))+offset</f>
        <v>1.3084964038195899</v>
      </c>
      <c r="G26">
        <f>SIN($A26+(step*G$6))+offset</f>
        <v>1.2457052121767198</v>
      </c>
      <c r="H26">
        <f>SIN($A26+(step*H$6))+offset</f>
        <v>1.1754631805511506</v>
      </c>
      <c r="I26">
        <f>SIN($A26+(step*I$6))+offset</f>
        <v>1.0984721441039558</v>
      </c>
      <c r="J26">
        <f>SIN($A26+(step*J$6))+offset</f>
        <v>1.0155013718214638</v>
      </c>
      <c r="K26">
        <f>SIN($A26+(step*K$6))+offset</f>
        <v>0.92737988023382933</v>
      </c>
      <c r="L26">
        <f>SIN($A26+(step*L$6))+offset</f>
        <v>0.83498815015590422</v>
      </c>
      <c r="M26">
        <f>SIN($A26+(step*M$6))+offset</f>
        <v>0.73924932921398201</v>
      </c>
      <c r="N26">
        <f>SIN($A26+(step*N$6))+offset</f>
        <v>0.64112000805986635</v>
      </c>
      <c r="O26">
        <f>SIN($A26+(step*O$6))+offset</f>
        <v>0.54158066243329006</v>
      </c>
      <c r="P26">
        <f>SIN($A26+(step*P$6))+offset</f>
        <v>0.44162585657241948</v>
      </c>
    </row>
    <row r="27" spans="1:16" x14ac:dyDescent="0.25">
      <c r="A27">
        <f>A26+step</f>
        <v>2.0000000000000004</v>
      </c>
      <c r="B27">
        <f t="shared" si="1"/>
        <v>20</v>
      </c>
      <c r="C27">
        <f>SIN($A27+(step*C$6))+offset</f>
        <v>1.4092974268256815</v>
      </c>
      <c r="D27">
        <f>SIN($A27+(step*D$6))+offset</f>
        <v>1.3632093666488734</v>
      </c>
      <c r="E27">
        <f>SIN($A27+(step*E$6))+offset</f>
        <v>1.3084964038195899</v>
      </c>
      <c r="F27">
        <f>SIN($A27+(step*F$6))+offset</f>
        <v>1.2457052121767198</v>
      </c>
      <c r="G27">
        <f>SIN($A27+(step*G$6))+offset</f>
        <v>1.1754631805511506</v>
      </c>
      <c r="H27">
        <f>SIN($A27+(step*H$6))+offset</f>
        <v>1.098472144103956</v>
      </c>
      <c r="I27">
        <f>SIN($A27+(step*I$6))+offset</f>
        <v>1.0155013718214638</v>
      </c>
      <c r="J27">
        <f>SIN($A27+(step*J$6))+offset</f>
        <v>0.92737988023382933</v>
      </c>
      <c r="K27">
        <f>SIN($A27+(step*K$6))+offset</f>
        <v>0.83498815015590422</v>
      </c>
      <c r="L27">
        <f>SIN($A27+(step*L$6))+offset</f>
        <v>0.73924932921398201</v>
      </c>
      <c r="M27">
        <f>SIN($A27+(step*M$6))+offset</f>
        <v>0.6411200080598668</v>
      </c>
      <c r="N27">
        <f>SIN($A27+(step*N$6))+offset</f>
        <v>0.54158066243329006</v>
      </c>
      <c r="O27">
        <f>SIN($A27+(step*O$6))+offset</f>
        <v>0.44162585657241948</v>
      </c>
      <c r="P27">
        <f>SIN($A27+(step*P$6))+offset</f>
        <v>0.34225430585675093</v>
      </c>
    </row>
    <row r="28" spans="1:16" x14ac:dyDescent="0.25">
      <c r="A28">
        <f>A27+step</f>
        <v>2.1000000000000005</v>
      </c>
      <c r="B28">
        <f t="shared" si="1"/>
        <v>21</v>
      </c>
      <c r="C28">
        <f>SIN($A28+(step*C$6))+offset</f>
        <v>1.3632093666488734</v>
      </c>
      <c r="D28">
        <f>SIN($A28+(step*D$6))+offset</f>
        <v>1.3084964038195899</v>
      </c>
      <c r="E28">
        <f>SIN($A28+(step*E$6))+offset</f>
        <v>1.2457052121767198</v>
      </c>
      <c r="F28">
        <f>SIN($A28+(step*F$6))+offset</f>
        <v>1.1754631805511506</v>
      </c>
      <c r="G28">
        <f>SIN($A28+(step*G$6))+offset</f>
        <v>1.098472144103956</v>
      </c>
      <c r="H28">
        <f>SIN($A28+(step*H$6))+offset</f>
        <v>1.0155013718214638</v>
      </c>
      <c r="I28">
        <f>SIN($A28+(step*I$6))+offset</f>
        <v>0.92737988023382933</v>
      </c>
      <c r="J28">
        <f>SIN($A28+(step*J$6))+offset</f>
        <v>0.83498815015590422</v>
      </c>
      <c r="K28">
        <f>SIN($A28+(step*K$6))+offset</f>
        <v>0.73924932921398201</v>
      </c>
      <c r="L28">
        <f>SIN($A28+(step*L$6))+offset</f>
        <v>0.6411200080598668</v>
      </c>
      <c r="M28">
        <f>SIN($A28+(step*M$6))+offset</f>
        <v>0.54158066243329006</v>
      </c>
      <c r="N28">
        <f>SIN($A28+(step*N$6))+offset</f>
        <v>0.44162585657241948</v>
      </c>
      <c r="O28">
        <f>SIN($A28+(step*O$6))+offset</f>
        <v>0.34225430585675093</v>
      </c>
      <c r="P28">
        <f>SIN($A28+(step*P$6))+offset</f>
        <v>0.24445889797316833</v>
      </c>
    </row>
    <row r="29" spans="1:16" x14ac:dyDescent="0.25">
      <c r="A29">
        <f>A28+step</f>
        <v>2.2000000000000006</v>
      </c>
      <c r="B29">
        <f t="shared" si="1"/>
        <v>22</v>
      </c>
      <c r="C29">
        <f>SIN($A29+(step*C$6))+offset</f>
        <v>1.3084964038195899</v>
      </c>
      <c r="D29">
        <f>SIN($A29+(step*D$6))+offset</f>
        <v>1.2457052121767198</v>
      </c>
      <c r="E29">
        <f>SIN($A29+(step*E$6))+offset</f>
        <v>1.1754631805511502</v>
      </c>
      <c r="F29">
        <f>SIN($A29+(step*F$6))+offset</f>
        <v>1.0984721441039558</v>
      </c>
      <c r="G29">
        <f>SIN($A29+(step*G$6))+offset</f>
        <v>1.0155013718214638</v>
      </c>
      <c r="H29">
        <f>SIN($A29+(step*H$6))+offset</f>
        <v>0.92737988023382933</v>
      </c>
      <c r="I29">
        <f>SIN($A29+(step*I$6))+offset</f>
        <v>0.83498815015590422</v>
      </c>
      <c r="J29">
        <f>SIN($A29+(step*J$6))+offset</f>
        <v>0.73924932921398157</v>
      </c>
      <c r="K29">
        <f>SIN($A29+(step*K$6))+offset</f>
        <v>0.64112000805986635</v>
      </c>
      <c r="L29">
        <f>SIN($A29+(step*L$6))+offset</f>
        <v>0.54158066243329006</v>
      </c>
      <c r="M29">
        <f>SIN($A29+(step*M$6))+offset</f>
        <v>0.44162585657241948</v>
      </c>
      <c r="N29">
        <f>SIN($A29+(step*N$6))+offset</f>
        <v>0.34225430585675093</v>
      </c>
      <c r="O29">
        <f>SIN($A29+(step*O$6))+offset</f>
        <v>0.24445889797316789</v>
      </c>
      <c r="P29">
        <f>SIN($A29+(step*P$6))+offset</f>
        <v>0.14921677231037933</v>
      </c>
    </row>
    <row r="30" spans="1:16" x14ac:dyDescent="0.25">
      <c r="A30">
        <f>A29+step</f>
        <v>2.3000000000000007</v>
      </c>
      <c r="B30">
        <f t="shared" si="1"/>
        <v>23</v>
      </c>
      <c r="C30">
        <f>SIN($A30+(step*C$6))+offset</f>
        <v>1.2457052121767198</v>
      </c>
      <c r="D30">
        <f>SIN($A30+(step*D$6))+offset</f>
        <v>1.1754631805511502</v>
      </c>
      <c r="E30">
        <f>SIN($A30+(step*E$6))+offset</f>
        <v>1.0984721441039558</v>
      </c>
      <c r="F30">
        <f>SIN($A30+(step*F$6))+offset</f>
        <v>1.0155013718214638</v>
      </c>
      <c r="G30">
        <f>SIN($A30+(step*G$6))+offset</f>
        <v>0.92737988023382933</v>
      </c>
      <c r="H30">
        <f>SIN($A30+(step*H$6))+offset</f>
        <v>0.83498815015590422</v>
      </c>
      <c r="I30">
        <f>SIN($A30+(step*I$6))+offset</f>
        <v>0.73924932921398157</v>
      </c>
      <c r="J30">
        <f>SIN($A30+(step*J$6))+offset</f>
        <v>0.64112000805986635</v>
      </c>
      <c r="K30">
        <f>SIN($A30+(step*K$6))+offset</f>
        <v>0.54158066243329006</v>
      </c>
      <c r="L30">
        <f>SIN($A30+(step*L$6))+offset</f>
        <v>0.44162585657241948</v>
      </c>
      <c r="M30">
        <f>SIN($A30+(step*M$6))+offset</f>
        <v>0.34225430585675093</v>
      </c>
      <c r="N30">
        <f>SIN($A30+(step*N$6))+offset</f>
        <v>0.24445889797316789</v>
      </c>
      <c r="O30">
        <f>SIN($A30+(step*O$6))+offset</f>
        <v>0.14921677231037933</v>
      </c>
      <c r="P30">
        <f>SIN($A30+(step*P$6))+offset</f>
        <v>5.747955670514715E-2</v>
      </c>
    </row>
    <row r="31" spans="1:16" x14ac:dyDescent="0.25">
      <c r="A31">
        <f>A30+step</f>
        <v>2.4000000000000008</v>
      </c>
      <c r="B31">
        <f t="shared" si="1"/>
        <v>24</v>
      </c>
      <c r="C31">
        <f>SIN($A31+(step*C$6))+offset</f>
        <v>1.1754631805511502</v>
      </c>
      <c r="D31">
        <f>SIN($A31+(step*D$6))+offset</f>
        <v>1.0984721441039558</v>
      </c>
      <c r="E31">
        <f>SIN($A31+(step*E$6))+offset</f>
        <v>1.0155013718214634</v>
      </c>
      <c r="F31">
        <f>SIN($A31+(step*F$6))+offset</f>
        <v>0.92737988023382889</v>
      </c>
      <c r="G31">
        <f>SIN($A31+(step*G$6))+offset</f>
        <v>0.83498815015590422</v>
      </c>
      <c r="H31">
        <f>SIN($A31+(step*H$6))+offset</f>
        <v>0.73924932921398157</v>
      </c>
      <c r="I31">
        <f>SIN($A31+(step*I$6))+offset</f>
        <v>0.64112000805986635</v>
      </c>
      <c r="J31">
        <f>SIN($A31+(step*J$6))+offset</f>
        <v>0.54158066243328962</v>
      </c>
      <c r="K31">
        <f>SIN($A31+(step*K$6))+offset</f>
        <v>0.44162585657241904</v>
      </c>
      <c r="L31">
        <f>SIN($A31+(step*L$6))+offset</f>
        <v>0.34225430585675093</v>
      </c>
      <c r="M31">
        <f>SIN($A31+(step*M$6))+offset</f>
        <v>0.24445889797316789</v>
      </c>
      <c r="N31">
        <f>SIN($A31+(step*N$6))+offset</f>
        <v>0.14921677231037933</v>
      </c>
      <c r="O31">
        <f>SIN($A31+(step*O$6))+offset</f>
        <v>5.7479556705146762E-2</v>
      </c>
      <c r="P31">
        <f>SIN($A31+(step*P$6))+offset</f>
        <v>-2.9836140908494069E-2</v>
      </c>
    </row>
    <row r="32" spans="1:16" x14ac:dyDescent="0.25">
      <c r="A32">
        <f>A31+step</f>
        <v>2.5000000000000009</v>
      </c>
      <c r="B32">
        <f t="shared" si="1"/>
        <v>25</v>
      </c>
      <c r="C32">
        <f>SIN($A32+(step*C$6))+offset</f>
        <v>1.0984721441039558</v>
      </c>
      <c r="D32">
        <f>SIN($A32+(step*D$6))+offset</f>
        <v>1.0155013718214634</v>
      </c>
      <c r="E32">
        <f>SIN($A32+(step*E$6))+offset</f>
        <v>0.92737988023382889</v>
      </c>
      <c r="F32">
        <f>SIN($A32+(step*F$6))+offset</f>
        <v>0.83498815015590422</v>
      </c>
      <c r="G32">
        <f>SIN($A32+(step*G$6))+offset</f>
        <v>0.73924932921398157</v>
      </c>
      <c r="H32">
        <f>SIN($A32+(step*H$6))+offset</f>
        <v>0.64112000805986635</v>
      </c>
      <c r="I32">
        <f>SIN($A32+(step*I$6))+offset</f>
        <v>0.54158066243328962</v>
      </c>
      <c r="J32">
        <f>SIN($A32+(step*J$6))+offset</f>
        <v>0.44162585657241904</v>
      </c>
      <c r="K32">
        <f>SIN($A32+(step*K$6))+offset</f>
        <v>0.34225430585675093</v>
      </c>
      <c r="L32">
        <f>SIN($A32+(step*L$6))+offset</f>
        <v>0.24445889797316789</v>
      </c>
      <c r="M32">
        <f>SIN($A32+(step*M$6))+offset</f>
        <v>0.14921677231037933</v>
      </c>
      <c r="N32">
        <f>SIN($A32+(step*N$6))+offset</f>
        <v>5.7479556705146762E-2</v>
      </c>
      <c r="O32">
        <f>SIN($A32+(step*O$6))+offset</f>
        <v>-2.9836140908494069E-2</v>
      </c>
      <c r="P32">
        <f>SIN($A32+(step*P$6))+offset</f>
        <v>-0.11185789094271958</v>
      </c>
    </row>
    <row r="33" spans="1:22" x14ac:dyDescent="0.25">
      <c r="A33">
        <f>A32+step</f>
        <v>2.600000000000001</v>
      </c>
      <c r="B33">
        <f t="shared" si="1"/>
        <v>26</v>
      </c>
      <c r="C33">
        <f>SIN($A33+(step*C$6))+offset</f>
        <v>1.0155013718214634</v>
      </c>
      <c r="D33">
        <f>SIN($A33+(step*D$6))+offset</f>
        <v>0.92737988023382889</v>
      </c>
      <c r="E33">
        <f>SIN($A33+(step*E$6))+offset</f>
        <v>0.83498815015590377</v>
      </c>
      <c r="F33">
        <f>SIN($A33+(step*F$6))+offset</f>
        <v>0.73924932921398112</v>
      </c>
      <c r="G33">
        <f>SIN($A33+(step*G$6))+offset</f>
        <v>0.64112000805986635</v>
      </c>
      <c r="H33">
        <f>SIN($A33+(step*H$6))+offset</f>
        <v>0.54158066243328962</v>
      </c>
      <c r="I33">
        <f>SIN($A33+(step*I$6))+offset</f>
        <v>0.44162585657241904</v>
      </c>
      <c r="J33">
        <f>SIN($A33+(step*J$6))+offset</f>
        <v>0.34225430585675048</v>
      </c>
      <c r="K33">
        <f>SIN($A33+(step*K$6))+offset</f>
        <v>0.2444588979731675</v>
      </c>
      <c r="L33">
        <f>SIN($A33+(step*L$6))+offset</f>
        <v>0.14921677231037933</v>
      </c>
      <c r="M33">
        <f>SIN($A33+(step*M$6))+offset</f>
        <v>5.7479556705146762E-2</v>
      </c>
      <c r="N33">
        <f>SIN($A33+(step*N$6))+offset</f>
        <v>-2.9836140908494069E-2</v>
      </c>
      <c r="O33">
        <f>SIN($A33+(step*O$6))+offset</f>
        <v>-0.11185789094272003</v>
      </c>
      <c r="P33">
        <f>SIN($A33+(step*P$6))+offset</f>
        <v>-0.18776615918397477</v>
      </c>
    </row>
    <row r="34" spans="1:22" x14ac:dyDescent="0.25">
      <c r="A34">
        <f>A33+step</f>
        <v>2.7000000000000011</v>
      </c>
      <c r="B34">
        <f t="shared" si="1"/>
        <v>27</v>
      </c>
      <c r="C34">
        <f>SIN($A34+(step*C$6))+offset</f>
        <v>0.92737988023382889</v>
      </c>
      <c r="D34">
        <f>SIN($A34+(step*D$6))+offset</f>
        <v>0.83498815015590377</v>
      </c>
      <c r="E34">
        <f>SIN($A34+(step*E$6))+offset</f>
        <v>0.73924932921398112</v>
      </c>
      <c r="F34">
        <f>SIN($A34+(step*F$6))+offset</f>
        <v>0.64112000805986635</v>
      </c>
      <c r="G34">
        <f>SIN($A34+(step*G$6))+offset</f>
        <v>0.54158066243328962</v>
      </c>
      <c r="H34">
        <f>SIN($A34+(step*H$6))+offset</f>
        <v>0.44162585657241904</v>
      </c>
      <c r="I34">
        <f>SIN($A34+(step*I$6))+offset</f>
        <v>0.34225430585675048</v>
      </c>
      <c r="J34">
        <f>SIN($A34+(step*J$6))+offset</f>
        <v>0.2444588979731675</v>
      </c>
      <c r="K34">
        <f>SIN($A34+(step*K$6))+offset</f>
        <v>0.14921677231037933</v>
      </c>
      <c r="L34">
        <f>SIN($A34+(step*L$6))+offset</f>
        <v>5.7479556705146762E-2</v>
      </c>
      <c r="M34">
        <f>SIN($A34+(step*M$6))+offset</f>
        <v>-2.9836140908494069E-2</v>
      </c>
      <c r="N34">
        <f>SIN($A34+(step*N$6))+offset</f>
        <v>-0.11185789094272003</v>
      </c>
      <c r="O34">
        <f>SIN($A34+(step*O$6))+offset</f>
        <v>-0.18776615918397477</v>
      </c>
      <c r="P34">
        <f>SIN($A34+(step*P$6))+offset</f>
        <v>-0.25680249530792887</v>
      </c>
    </row>
    <row r="35" spans="1:22" x14ac:dyDescent="0.25">
      <c r="A35">
        <f>A34+step</f>
        <v>2.8000000000000012</v>
      </c>
      <c r="B35">
        <f t="shared" si="1"/>
        <v>28</v>
      </c>
      <c r="C35">
        <f>SIN($A35+(step*C$6))+offset</f>
        <v>0.83498815015590377</v>
      </c>
      <c r="D35">
        <f>SIN($A35+(step*D$6))+offset</f>
        <v>0.73924932921398112</v>
      </c>
      <c r="E35">
        <f>SIN($A35+(step*E$6))+offset</f>
        <v>0.64112000805986591</v>
      </c>
      <c r="F35">
        <f>SIN($A35+(step*F$6))+offset</f>
        <v>0.54158066243328917</v>
      </c>
      <c r="G35">
        <f>SIN($A35+(step*G$6))+offset</f>
        <v>0.44162585657241904</v>
      </c>
      <c r="H35">
        <f>SIN($A35+(step*H$6))+offset</f>
        <v>0.34225430585675048</v>
      </c>
      <c r="I35">
        <f>SIN($A35+(step*I$6))+offset</f>
        <v>0.2444588979731675</v>
      </c>
      <c r="J35">
        <f>SIN($A35+(step*J$6))+offset</f>
        <v>0.14921677231037889</v>
      </c>
      <c r="K35">
        <f>SIN($A35+(step*K$6))+offset</f>
        <v>5.7479556705146317E-2</v>
      </c>
      <c r="L35">
        <f>SIN($A35+(step*L$6))+offset</f>
        <v>-2.9836140908494069E-2</v>
      </c>
      <c r="M35">
        <f>SIN($A35+(step*M$6))+offset</f>
        <v>-0.11185789094272003</v>
      </c>
      <c r="N35">
        <f>SIN($A35+(step*N$6))+offset</f>
        <v>-0.18776615918397477</v>
      </c>
      <c r="O35">
        <f>SIN($A35+(step*O$6))+offset</f>
        <v>-0.25680249530792942</v>
      </c>
      <c r="P35">
        <f>SIN($A35+(step*P$6))+offset</f>
        <v>-0.31827711106441137</v>
      </c>
    </row>
    <row r="36" spans="1:22" x14ac:dyDescent="0.25">
      <c r="A36">
        <f>A35+step</f>
        <v>2.9000000000000012</v>
      </c>
      <c r="B36">
        <f t="shared" si="1"/>
        <v>29</v>
      </c>
      <c r="C36">
        <f>SIN($A36+(step*C$6))+offset</f>
        <v>0.73924932921398112</v>
      </c>
      <c r="D36">
        <f>SIN($A36+(step*D$6))+offset</f>
        <v>0.64112000805986591</v>
      </c>
      <c r="E36">
        <f>SIN($A36+(step*E$6))+offset</f>
        <v>0.54158066243328917</v>
      </c>
      <c r="F36">
        <f>SIN($A36+(step*F$6))+offset</f>
        <v>0.44162585657241904</v>
      </c>
      <c r="G36">
        <f>SIN($A36+(step*G$6))+offset</f>
        <v>0.34225430585675048</v>
      </c>
      <c r="H36">
        <f>SIN($A36+(step*H$6))+offset</f>
        <v>0.2444588979731675</v>
      </c>
      <c r="I36">
        <f>SIN($A36+(step*I$6))+offset</f>
        <v>0.14921677231037889</v>
      </c>
      <c r="J36">
        <f>SIN($A36+(step*J$6))+offset</f>
        <v>5.7479556705146317E-2</v>
      </c>
      <c r="K36">
        <f>SIN($A36+(step*K$6))+offset</f>
        <v>-2.9836140908494069E-2</v>
      </c>
      <c r="L36">
        <f>SIN($A36+(step*L$6))+offset</f>
        <v>-0.11185789094272003</v>
      </c>
      <c r="M36">
        <f>SIN($A36+(step*M$6))+offset</f>
        <v>-0.18776615918397477</v>
      </c>
      <c r="N36">
        <f>SIN($A36+(step*N$6))+offset</f>
        <v>-0.25680249530792942</v>
      </c>
      <c r="O36">
        <f>SIN($A36+(step*O$6))+offset</f>
        <v>-0.31827711106441137</v>
      </c>
      <c r="P36">
        <f>SIN($A36+(step*P$6))+offset</f>
        <v>-0.37157577241358863</v>
      </c>
    </row>
    <row r="37" spans="1:22" x14ac:dyDescent="0.25">
      <c r="A37">
        <f>A36+step</f>
        <v>3.0000000000000013</v>
      </c>
      <c r="B37">
        <f t="shared" si="1"/>
        <v>30</v>
      </c>
      <c r="C37">
        <f>SIN($A37+(step*C$6))+offset</f>
        <v>0.64112000805986591</v>
      </c>
      <c r="D37">
        <f>SIN($A37+(step*D$6))+offset</f>
        <v>0.54158066243328917</v>
      </c>
      <c r="E37">
        <f>SIN($A37+(step*E$6))+offset</f>
        <v>0.4416258565724186</v>
      </c>
      <c r="F37">
        <f>SIN($A37+(step*F$6))+offset</f>
        <v>0.34225430585675004</v>
      </c>
      <c r="G37">
        <f>SIN($A37+(step*G$6))+offset</f>
        <v>0.2444588979731675</v>
      </c>
      <c r="H37">
        <f>SIN($A37+(step*H$6))+offset</f>
        <v>0.14921677231037889</v>
      </c>
      <c r="I37">
        <f>SIN($A37+(step*I$6))+offset</f>
        <v>5.7479556705146317E-2</v>
      </c>
      <c r="J37">
        <f>SIN($A37+(step*J$6))+offset</f>
        <v>-2.9836140908494513E-2</v>
      </c>
      <c r="K37">
        <f>SIN($A37+(step*K$6))+offset</f>
        <v>-0.11185789094272036</v>
      </c>
      <c r="L37">
        <f>SIN($A37+(step*L$6))+offset</f>
        <v>-0.18776615918397477</v>
      </c>
      <c r="M37">
        <f>SIN($A37+(step*M$6))+offset</f>
        <v>-0.25680249530792942</v>
      </c>
      <c r="N37">
        <f>SIN($A37+(step*N$6))+offset</f>
        <v>-0.31827711106441137</v>
      </c>
      <c r="O37">
        <f>SIN($A37+(step*O$6))+offset</f>
        <v>-0.37157577241358863</v>
      </c>
      <c r="P37">
        <f>SIN($A37+(step*P$6))+offset</f>
        <v>-0.41616593674945568</v>
      </c>
    </row>
    <row r="39" spans="1:22" x14ac:dyDescent="0.25">
      <c r="A39" t="s">
        <v>10</v>
      </c>
      <c r="C39">
        <f>0</f>
        <v>0</v>
      </c>
      <c r="D39">
        <f>C39+1</f>
        <v>1</v>
      </c>
      <c r="E39">
        <f t="shared" ref="E39:P39" si="2">D39+1</f>
        <v>2</v>
      </c>
      <c r="F39">
        <f t="shared" si="2"/>
        <v>3</v>
      </c>
      <c r="G39">
        <f t="shared" si="2"/>
        <v>4</v>
      </c>
      <c r="H39">
        <f t="shared" si="2"/>
        <v>5</v>
      </c>
      <c r="I39">
        <f t="shared" si="2"/>
        <v>6</v>
      </c>
      <c r="J39">
        <f t="shared" si="2"/>
        <v>7</v>
      </c>
      <c r="K39">
        <f t="shared" si="2"/>
        <v>8</v>
      </c>
      <c r="L39">
        <f t="shared" si="2"/>
        <v>9</v>
      </c>
      <c r="M39">
        <f t="shared" si="2"/>
        <v>10</v>
      </c>
      <c r="N39">
        <f t="shared" si="2"/>
        <v>11</v>
      </c>
      <c r="O39">
        <f t="shared" si="2"/>
        <v>12</v>
      </c>
      <c r="P39">
        <f t="shared" si="2"/>
        <v>13</v>
      </c>
    </row>
    <row r="40" spans="1:22" x14ac:dyDescent="0.25">
      <c r="B40">
        <v>0</v>
      </c>
      <c r="C40" s="2">
        <f>D7-C7</f>
        <v>9.983341664682821E-2</v>
      </c>
      <c r="D40" s="2">
        <f>E7-D7</f>
        <v>9.8835914148233006E-2</v>
      </c>
      <c r="E40" s="2">
        <f>F7-E7</f>
        <v>9.6850875866278385E-2</v>
      </c>
      <c r="F40" s="2">
        <f>G7-F7</f>
        <v>9.3898135647310976E-2</v>
      </c>
      <c r="G40" s="2">
        <f>H7-G7</f>
        <v>9.0007196295552427E-2</v>
      </c>
      <c r="H40" s="2">
        <f>I7-H7</f>
        <v>8.5216934790832477E-2</v>
      </c>
      <c r="I40" s="2">
        <f>J7-I7</f>
        <v>7.9575213842655534E-2</v>
      </c>
      <c r="J40" s="2">
        <f>K7-J7</f>
        <v>7.3138403661831664E-2</v>
      </c>
      <c r="K40" s="2">
        <f>L7-K7</f>
        <v>6.5970818727960623E-2</v>
      </c>
      <c r="L40" s="2">
        <f>M7-L7</f>
        <v>5.8144075180413202E-2</v>
      </c>
      <c r="M40" s="2">
        <f>N7-M7</f>
        <v>4.9736375253538911E-2</v>
      </c>
      <c r="N40" s="2">
        <f>O7-N7</f>
        <v>4.0831725905790872E-2</v>
      </c>
      <c r="O40" s="2">
        <f>P7-O7</f>
        <v>3.1519099449966781E-2</v>
      </c>
      <c r="P40" s="2">
        <f>Q7-P7</f>
        <v>-1.4635581854171931</v>
      </c>
    </row>
    <row r="41" spans="1:22" x14ac:dyDescent="0.25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22" x14ac:dyDescent="0.25">
      <c r="A42">
        <f>SUM(C42:P42)</f>
        <v>0.99993896484375</v>
      </c>
      <c r="B42" s="1" t="s">
        <v>13</v>
      </c>
      <c r="C42">
        <f>beta* POWER((1-beta),C39)</f>
        <v>0.5</v>
      </c>
      <c r="D42">
        <f>beta* POWER((1-beta),D39)</f>
        <v>0.25</v>
      </c>
      <c r="E42">
        <f>beta* POWER((1-beta),E39)</f>
        <v>0.125</v>
      </c>
      <c r="F42">
        <f>beta* POWER((1-beta),F39)</f>
        <v>6.25E-2</v>
      </c>
      <c r="G42">
        <f>beta* POWER((1-beta),G39)</f>
        <v>3.125E-2</v>
      </c>
      <c r="H42">
        <f>beta* POWER((1-beta),H39)</f>
        <v>1.5625E-2</v>
      </c>
      <c r="I42">
        <f>beta* POWER((1-beta),I39)</f>
        <v>7.8125E-3</v>
      </c>
      <c r="J42">
        <f>beta* POWER((1-beta),J39)</f>
        <v>3.90625E-3</v>
      </c>
      <c r="K42">
        <f>beta* POWER((1-beta),K39)</f>
        <v>1.953125E-3</v>
      </c>
      <c r="L42">
        <f>beta* POWER((1-beta),L39)</f>
        <v>9.765625E-4</v>
      </c>
      <c r="M42">
        <f>beta* POWER((1-beta),M39)</f>
        <v>4.8828125E-4</v>
      </c>
      <c r="N42">
        <f>beta* POWER((1-beta),N39)</f>
        <v>2.44140625E-4</v>
      </c>
      <c r="O42">
        <f>beta* POWER((1-beta),O39)</f>
        <v>1.220703125E-4</v>
      </c>
      <c r="P42">
        <f>beta* POWER((1-beta),P39)</f>
        <v>6.103515625E-5</v>
      </c>
      <c r="Q42" t="s">
        <v>3</v>
      </c>
    </row>
    <row r="43" spans="1:22" x14ac:dyDescent="0.25">
      <c r="B43">
        <f>B40</f>
        <v>0</v>
      </c>
      <c r="C43">
        <f>C$42*C40</f>
        <v>4.9916708323414105E-2</v>
      </c>
      <c r="D43">
        <f>D$42*D40</f>
        <v>2.4708978537058252E-2</v>
      </c>
      <c r="E43">
        <f>E$42*E40</f>
        <v>1.2106359483284798E-2</v>
      </c>
      <c r="F43">
        <f>F$42*F40</f>
        <v>5.868633477956936E-3</v>
      </c>
      <c r="G43">
        <f>G$42*G40</f>
        <v>2.8127248842360134E-3</v>
      </c>
      <c r="H43">
        <f>H$42*H40</f>
        <v>1.3315146061067575E-3</v>
      </c>
      <c r="I43">
        <f>I$42*I40</f>
        <v>6.2168135814574636E-4</v>
      </c>
      <c r="J43">
        <f>J$42*J40</f>
        <v>2.8569688930402994E-4</v>
      </c>
      <c r="K43">
        <f>K$42*K40</f>
        <v>1.2884925532804809E-4</v>
      </c>
      <c r="L43">
        <f>L$42*L40</f>
        <v>5.6781323418372267E-5</v>
      </c>
      <c r="M43">
        <f>M$42*M40</f>
        <v>2.4285339479267047E-5</v>
      </c>
      <c r="N43">
        <f>N$42*N40</f>
        <v>9.9686830824684746E-6</v>
      </c>
      <c r="O43">
        <f>O$42*O40</f>
        <v>3.8475463195760231E-6</v>
      </c>
      <c r="P43">
        <f>P$42*P40</f>
        <v>-8.932850252790485E-5</v>
      </c>
      <c r="Q43">
        <f>SUM(C43:P43)</f>
        <v>9.778670120460646E-2</v>
      </c>
    </row>
    <row r="45" spans="1:22" x14ac:dyDescent="0.25">
      <c r="B45" s="1" t="s">
        <v>1</v>
      </c>
      <c r="C45">
        <f>alpha*POWER((1-alpha), C6)</f>
        <v>0.5</v>
      </c>
      <c r="D45">
        <f>alpha*POWER((1-alpha), D6)</f>
        <v>0.25</v>
      </c>
      <c r="E45">
        <f>alpha*POWER((1-alpha), E6)</f>
        <v>0.125</v>
      </c>
      <c r="F45">
        <f>alpha*POWER((1-alpha), F6)</f>
        <v>6.25E-2</v>
      </c>
      <c r="G45">
        <f>alpha*POWER((1-alpha), G6)</f>
        <v>3.125E-2</v>
      </c>
      <c r="H45">
        <f>alpha*POWER((1-alpha), H6)</f>
        <v>1.5625E-2</v>
      </c>
      <c r="I45">
        <f>alpha*POWER((1-alpha), I6)</f>
        <v>7.8125E-3</v>
      </c>
      <c r="J45">
        <f>alpha*POWER((1-alpha), J6)</f>
        <v>3.90625E-3</v>
      </c>
      <c r="K45">
        <f>alpha*POWER((1-alpha), K6)</f>
        <v>1.953125E-3</v>
      </c>
      <c r="L45">
        <f>alpha*POWER((1-alpha), L6)</f>
        <v>9.765625E-4</v>
      </c>
      <c r="M45">
        <f>alpha*POWER((1-alpha), M6)</f>
        <v>4.8828125E-4</v>
      </c>
      <c r="N45">
        <f>alpha*POWER((1-alpha), N6)</f>
        <v>2.44140625E-4</v>
      </c>
      <c r="O45">
        <f>alpha*POWER((1-alpha), O6)</f>
        <v>1.220703125E-4</v>
      </c>
      <c r="P45">
        <f>alpha*POWER((1-alpha), P6)</f>
        <v>6.103515625E-5</v>
      </c>
      <c r="Q45" t="s">
        <v>3</v>
      </c>
      <c r="R45" t="s">
        <v>2</v>
      </c>
      <c r="S45" t="s">
        <v>9</v>
      </c>
      <c r="T45" t="s">
        <v>11</v>
      </c>
      <c r="U45" t="s">
        <v>16</v>
      </c>
    </row>
    <row r="46" spans="1:22" x14ac:dyDescent="0.25">
      <c r="A46" t="s">
        <v>14</v>
      </c>
      <c r="B46" s="1"/>
      <c r="S46">
        <f t="shared" ref="S46:S48" si="3">S47</f>
        <v>0.59778670120460653</v>
      </c>
      <c r="T46">
        <f t="shared" ref="T46:T48" si="4">T47-$Q$43</f>
        <v>0.10885319518157423</v>
      </c>
      <c r="U46">
        <f>U47-$Q$43*POWER(phi,V46)</f>
        <v>0.32661440009411241</v>
      </c>
      <c r="V46">
        <f t="shared" ref="V46:V48" si="5">V47+1</f>
        <v>4</v>
      </c>
    </row>
    <row r="47" spans="1:22" x14ac:dyDescent="0.25">
      <c r="B47" s="1"/>
      <c r="S47">
        <f t="shared" si="3"/>
        <v>0.59778670120460653</v>
      </c>
      <c r="T47">
        <f t="shared" si="4"/>
        <v>0.20663989638618069</v>
      </c>
      <c r="U47">
        <f>U48-$Q$43*POWER(phi,V47)</f>
        <v>0.35009298705333841</v>
      </c>
      <c r="V47">
        <f t="shared" si="5"/>
        <v>3</v>
      </c>
    </row>
    <row r="48" spans="1:22" x14ac:dyDescent="0.25">
      <c r="B48" s="1"/>
      <c r="S48">
        <f t="shared" si="3"/>
        <v>0.59778670120460653</v>
      </c>
      <c r="T48">
        <f t="shared" si="4"/>
        <v>0.30442659759078716</v>
      </c>
      <c r="U48">
        <f>U49-$Q$43*POWER(phi,V48)</f>
        <v>0.38363382556651843</v>
      </c>
      <c r="V48">
        <f t="shared" si="5"/>
        <v>2</v>
      </c>
    </row>
    <row r="49" spans="2:22" x14ac:dyDescent="0.25">
      <c r="B49" s="1"/>
      <c r="S49">
        <f>S50</f>
        <v>0.59778670120460653</v>
      </c>
      <c r="T49">
        <f>T50-$Q$43</f>
        <v>0.40221329879539364</v>
      </c>
      <c r="U49">
        <f>U50-$Q$43*POWER(phi,V49)</f>
        <v>0.43154930915677558</v>
      </c>
      <c r="V49">
        <f>V50+1</f>
        <v>1</v>
      </c>
    </row>
    <row r="50" spans="2:22" x14ac:dyDescent="0.25">
      <c r="B50" s="1"/>
      <c r="S50">
        <f>Q51</f>
        <v>0.59778670120460653</v>
      </c>
      <c r="T50">
        <f>$Q$51-$Q$43</f>
        <v>0.50000000000000011</v>
      </c>
      <c r="U50">
        <f>$Q$51-$Q$43</f>
        <v>0.50000000000000011</v>
      </c>
      <c r="V50">
        <v>0</v>
      </c>
    </row>
    <row r="51" spans="2:22" x14ac:dyDescent="0.25">
      <c r="C51">
        <f>C$45*C7</f>
        <v>0.25</v>
      </c>
      <c r="D51">
        <f>D$45*D7</f>
        <v>0.14995835416170705</v>
      </c>
      <c r="E51">
        <f>E$45*E7</f>
        <v>8.7333666349382652E-2</v>
      </c>
      <c r="F51">
        <f>F$45*F7</f>
        <v>4.9720012916333725E-2</v>
      </c>
      <c r="G51">
        <f>G$45*G7</f>
        <v>2.7794323197145331E-2</v>
      </c>
      <c r="H51">
        <f>H$45*H7</f>
        <v>1.5303524040690672E-2</v>
      </c>
      <c r="I51">
        <f>I$45*I7</f>
        <v>8.3175193233987147E-3</v>
      </c>
      <c r="J51">
        <f>J$45*J7</f>
        <v>4.4696003407722305E-3</v>
      </c>
      <c r="K51">
        <f>K$45*K7</f>
        <v>2.3776486150381302E-3</v>
      </c>
      <c r="L51">
        <f>L$45*L7</f>
        <v>1.2532489351830892E-3</v>
      </c>
      <c r="M51">
        <f>M$45*M7</f>
        <v>6.5501512930073072E-4</v>
      </c>
      <c r="N51">
        <f>N$45*N7</f>
        <v>3.3965023438999888E-4</v>
      </c>
      <c r="O51">
        <f>O$45*O7</f>
        <v>1.7480945873623368E-4</v>
      </c>
      <c r="P51">
        <f>P$45*P7</f>
        <v>8.932850252790485E-5</v>
      </c>
      <c r="Q51">
        <f>SUM(C51:P51)</f>
        <v>0.59778670120460653</v>
      </c>
    </row>
    <row r="52" spans="2:22" x14ac:dyDescent="0.25">
      <c r="C52">
        <f>C$45*C8</f>
        <v>0.29991670832341411</v>
      </c>
      <c r="D52">
        <f>D$45*D8</f>
        <v>0.1746673326987653</v>
      </c>
      <c r="E52">
        <f>E$45*E8</f>
        <v>9.944002583266745E-2</v>
      </c>
      <c r="F52">
        <f>F$45*F8</f>
        <v>5.5588646394290661E-2</v>
      </c>
      <c r="G52">
        <f>G$45*G8</f>
        <v>3.0607048081381344E-2</v>
      </c>
      <c r="H52">
        <f>H$45*H8</f>
        <v>1.6635038646797426E-2</v>
      </c>
      <c r="I52">
        <f>I$45*I8</f>
        <v>8.9392006815444611E-3</v>
      </c>
      <c r="J52">
        <f>J$45*J8</f>
        <v>4.7552972300762605E-3</v>
      </c>
      <c r="K52">
        <f>K$45*K8</f>
        <v>2.5064978703661783E-3</v>
      </c>
      <c r="L52">
        <f>L$45*L8</f>
        <v>1.3100302586014614E-3</v>
      </c>
      <c r="M52">
        <f>M$45*M8</f>
        <v>6.7930046877999776E-4</v>
      </c>
      <c r="N52">
        <f>N$45*N8</f>
        <v>3.4961891747246736E-4</v>
      </c>
      <c r="O52">
        <f>O$45*O8</f>
        <v>1.786570050558097E-4</v>
      </c>
      <c r="P52">
        <f>P$45*P8</f>
        <v>9.0664656371365989E-5</v>
      </c>
      <c r="Q52">
        <f t="shared" ref="Q52:Q73" si="6">SUM(C52:P52)</f>
        <v>0.69566406706558415</v>
      </c>
      <c r="R52">
        <f>C7</f>
        <v>0.5</v>
      </c>
    </row>
    <row r="53" spans="2:22" x14ac:dyDescent="0.25">
      <c r="C53">
        <f>C$45*C9</f>
        <v>0.34933466539753061</v>
      </c>
      <c r="D53">
        <f>D$45*D9</f>
        <v>0.1988800516653349</v>
      </c>
      <c r="E53">
        <f>E$45*E9</f>
        <v>0.11117729278858132</v>
      </c>
      <c r="F53">
        <f>F$45*F9</f>
        <v>6.1214096162762688E-2</v>
      </c>
      <c r="G53">
        <f>G$45*G9</f>
        <v>3.3270077293594859E-2</v>
      </c>
      <c r="H53">
        <f>H$45*H9</f>
        <v>1.7878401363088922E-2</v>
      </c>
      <c r="I53">
        <f>I$45*I9</f>
        <v>9.5105944601525209E-3</v>
      </c>
      <c r="J53">
        <f>J$45*J9</f>
        <v>5.0129957407323575E-3</v>
      </c>
      <c r="K53">
        <f>K$45*K9</f>
        <v>2.6200605172029229E-3</v>
      </c>
      <c r="L53">
        <f>L$45*L9</f>
        <v>1.3586009375599955E-3</v>
      </c>
      <c r="M53">
        <f>M$45*M9</f>
        <v>6.9923783494493471E-4</v>
      </c>
      <c r="N53">
        <f>N$45*N9</f>
        <v>3.573140101116194E-4</v>
      </c>
      <c r="O53">
        <f>O$45*O9</f>
        <v>1.8132931274273198E-4</v>
      </c>
      <c r="P53">
        <f>P$45*P9</f>
        <v>9.1399840490970127E-5</v>
      </c>
      <c r="Q53">
        <f t="shared" si="6"/>
        <v>0.79158611732483142</v>
      </c>
      <c r="R53">
        <f>C8</f>
        <v>0.59983341664682821</v>
      </c>
    </row>
    <row r="54" spans="2:22" x14ac:dyDescent="0.25">
      <c r="C54">
        <f>C$45*C10</f>
        <v>0.3977601033306698</v>
      </c>
      <c r="D54">
        <f>D$45*D10</f>
        <v>0.22235458557716264</v>
      </c>
      <c r="E54">
        <f>E$45*E10</f>
        <v>0.12242819232552538</v>
      </c>
      <c r="F54">
        <f>F$45*F10</f>
        <v>6.6540154587189718E-2</v>
      </c>
      <c r="G54">
        <f>G$45*G10</f>
        <v>3.5756802726177844E-2</v>
      </c>
      <c r="H54">
        <f>H$45*H10</f>
        <v>1.9021188920305042E-2</v>
      </c>
      <c r="I54">
        <f>I$45*I10</f>
        <v>1.0025991481464715E-2</v>
      </c>
      <c r="J54">
        <f>J$45*J10</f>
        <v>5.2401210344058457E-3</v>
      </c>
      <c r="K54">
        <f>K$45*K10</f>
        <v>2.717201875119991E-3</v>
      </c>
      <c r="L54">
        <f>L$45*L10</f>
        <v>1.3984756698898694E-3</v>
      </c>
      <c r="M54">
        <f>M$45*M10</f>
        <v>7.146280202232388E-4</v>
      </c>
      <c r="N54">
        <f>N$45*N10</f>
        <v>3.6265862548546396E-4</v>
      </c>
      <c r="O54">
        <f>O$45*O10</f>
        <v>1.8279968098194025E-4</v>
      </c>
      <c r="P54">
        <f>P$45*P10</f>
        <v>9.1526709170013733E-5</v>
      </c>
      <c r="Q54">
        <f t="shared" si="6"/>
        <v>0.88459443056377152</v>
      </c>
      <c r="R54">
        <f>C9</f>
        <v>0.69866933079506122</v>
      </c>
    </row>
    <row r="55" spans="2:22" x14ac:dyDescent="0.25">
      <c r="C55">
        <f>C$45*C11</f>
        <v>0.44470917115432529</v>
      </c>
      <c r="D55">
        <f>D$45*D11</f>
        <v>0.24485638465105075</v>
      </c>
      <c r="E55">
        <f>E$45*E11</f>
        <v>0.13308030917437944</v>
      </c>
      <c r="F55">
        <f>F$45*F11</f>
        <v>7.1513605452355689E-2</v>
      </c>
      <c r="G55">
        <f>G$45*G11</f>
        <v>3.8042377840610084E-2</v>
      </c>
      <c r="H55">
        <f>H$45*H11</f>
        <v>2.0051982962929427E-2</v>
      </c>
      <c r="I55">
        <f>I$45*I11</f>
        <v>1.0480242068811691E-2</v>
      </c>
      <c r="J55">
        <f>J$45*J11</f>
        <v>5.4344037502399821E-3</v>
      </c>
      <c r="K55">
        <f>K$45*K11</f>
        <v>2.7969513397797388E-3</v>
      </c>
      <c r="L55">
        <f>L$45*L11</f>
        <v>1.4292560404464776E-3</v>
      </c>
      <c r="M55">
        <f>M$45*M11</f>
        <v>7.253172509709278E-4</v>
      </c>
      <c r="N55">
        <f>N$45*N11</f>
        <v>3.6559936196388051E-4</v>
      </c>
      <c r="O55">
        <f>O$45*O11</f>
        <v>1.8305341834002747E-4</v>
      </c>
      <c r="P55">
        <f>P$45*P11</f>
        <v>9.1043994778593052E-5</v>
      </c>
      <c r="Q55">
        <f t="shared" si="6"/>
        <v>0.97375969846098198</v>
      </c>
      <c r="R55">
        <f>C10</f>
        <v>0.7955202066613396</v>
      </c>
    </row>
    <row r="56" spans="2:22" x14ac:dyDescent="0.25">
      <c r="C56">
        <f>C$45*C12</f>
        <v>0.4897127693021015</v>
      </c>
      <c r="D56">
        <f>D$45*D12</f>
        <v>0.26616061834875882</v>
      </c>
      <c r="E56">
        <f>E$45*E12</f>
        <v>0.14302721090471138</v>
      </c>
      <c r="F56">
        <f>F$45*F12</f>
        <v>7.6084755681220168E-2</v>
      </c>
      <c r="G56">
        <f>G$45*G12</f>
        <v>4.0103965925858853E-2</v>
      </c>
      <c r="H56">
        <f>H$45*H12</f>
        <v>2.0960484137623383E-2</v>
      </c>
      <c r="I56">
        <f>I$45*I12</f>
        <v>1.0868807500479964E-2</v>
      </c>
      <c r="J56">
        <f>J$45*J12</f>
        <v>5.5939026795594777E-3</v>
      </c>
      <c r="K56">
        <f>K$45*K12</f>
        <v>2.8585120808929552E-3</v>
      </c>
      <c r="L56">
        <f>L$45*L12</f>
        <v>1.4506345019418556E-3</v>
      </c>
      <c r="M56">
        <f>M$45*M12</f>
        <v>7.3119872392776101E-4</v>
      </c>
      <c r="N56">
        <f>N$45*N12</f>
        <v>3.6610683668005493E-4</v>
      </c>
      <c r="O56">
        <f>O$45*O12</f>
        <v>1.820879895571861E-4</v>
      </c>
      <c r="P56">
        <f>P$45*P12</f>
        <v>8.9956520439342966E-5</v>
      </c>
      <c r="Q56">
        <f t="shared" si="6"/>
        <v>1.0581910111337527</v>
      </c>
      <c r="R56">
        <f>C11</f>
        <v>0.88941834230865058</v>
      </c>
    </row>
    <row r="57" spans="2:22" x14ac:dyDescent="0.25">
      <c r="C57">
        <f>C$45*C13</f>
        <v>0.53232123669751763</v>
      </c>
      <c r="D57">
        <f>D$45*D13</f>
        <v>0.28605442180942275</v>
      </c>
      <c r="E57">
        <f>E$45*E13</f>
        <v>0.15216951136244034</v>
      </c>
      <c r="F57">
        <f>F$45*F13</f>
        <v>8.0207931851717706E-2</v>
      </c>
      <c r="G57">
        <f>G$45*G13</f>
        <v>4.1920968275246766E-2</v>
      </c>
      <c r="H57">
        <f>H$45*H13</f>
        <v>2.1737615000959928E-2</v>
      </c>
      <c r="I57">
        <f>I$45*I13</f>
        <v>1.1187805359118955E-2</v>
      </c>
      <c r="J57">
        <f>J$45*J13</f>
        <v>5.7170241617859104E-3</v>
      </c>
      <c r="K57">
        <f>K$45*K13</f>
        <v>2.9012690038837112E-3</v>
      </c>
      <c r="L57">
        <f>L$45*L13</f>
        <v>1.462397447855522E-3</v>
      </c>
      <c r="M57">
        <f>M$45*M13</f>
        <v>7.3221367336010986E-4</v>
      </c>
      <c r="N57">
        <f>N$45*N13</f>
        <v>3.6417597911437221E-4</v>
      </c>
      <c r="O57">
        <f>O$45*O13</f>
        <v>1.7991304087868593E-4</v>
      </c>
      <c r="P57">
        <f>P$45*P13</f>
        <v>8.827515183639005E-5</v>
      </c>
      <c r="Q57">
        <f t="shared" si="6"/>
        <v>1.1370447588151387</v>
      </c>
      <c r="R57">
        <f>C12</f>
        <v>0.97942553860420301</v>
      </c>
    </row>
    <row r="58" spans="2:22" x14ac:dyDescent="0.25">
      <c r="C58">
        <f>C$45*C14</f>
        <v>0.57210884361884551</v>
      </c>
      <c r="D58">
        <f>D$45*D14</f>
        <v>0.30433902272488067</v>
      </c>
      <c r="E58">
        <f>E$45*E14</f>
        <v>0.16041586370343541</v>
      </c>
      <c r="F58">
        <f>F$45*F14</f>
        <v>8.3841936550493532E-2</v>
      </c>
      <c r="G58">
        <f>G$45*G14</f>
        <v>4.3475230001919857E-2</v>
      </c>
      <c r="H58">
        <f>H$45*H14</f>
        <v>2.2375610718237911E-2</v>
      </c>
      <c r="I58">
        <f>I$45*I14</f>
        <v>1.1434048323571821E-2</v>
      </c>
      <c r="J58">
        <f>J$45*J14</f>
        <v>5.8025380077674224E-3</v>
      </c>
      <c r="K58">
        <f>K$45*K14</f>
        <v>2.9247948957110441E-3</v>
      </c>
      <c r="L58">
        <f>L$45*L14</f>
        <v>1.4644273467202197E-3</v>
      </c>
      <c r="M58">
        <f>M$45*M14</f>
        <v>7.2835195822874442E-4</v>
      </c>
      <c r="N58">
        <f>N$45*N14</f>
        <v>3.5982608175737186E-4</v>
      </c>
      <c r="O58">
        <f>O$45*O14</f>
        <v>1.765503036727801E-4</v>
      </c>
      <c r="P58">
        <f>P$45*P14</f>
        <v>8.6016688649028425E-5</v>
      </c>
      <c r="Q58">
        <f t="shared" si="6"/>
        <v>1.2095330609238915</v>
      </c>
      <c r="R58">
        <f>C13</f>
        <v>1.0646424733950353</v>
      </c>
    </row>
    <row r="59" spans="2:22" x14ac:dyDescent="0.25">
      <c r="C59">
        <f>C$45*C15</f>
        <v>0.60867804544976134</v>
      </c>
      <c r="D59">
        <f>D$45*D15</f>
        <v>0.32083172740687083</v>
      </c>
      <c r="E59">
        <f>E$45*E15</f>
        <v>0.16768387310098706</v>
      </c>
      <c r="F59">
        <f>F$45*F15</f>
        <v>8.6950460003839714E-2</v>
      </c>
      <c r="G59">
        <f>G$45*G15</f>
        <v>4.4751221436475822E-2</v>
      </c>
      <c r="H59">
        <f>H$45*H15</f>
        <v>2.2868096647143642E-2</v>
      </c>
      <c r="I59">
        <f>I$45*I15</f>
        <v>1.1605076015534845E-2</v>
      </c>
      <c r="J59">
        <f>J$45*J15</f>
        <v>5.8495897914220881E-3</v>
      </c>
      <c r="K59">
        <f>K$45*K15</f>
        <v>2.9288546934404395E-3</v>
      </c>
      <c r="L59">
        <f>L$45*L15</f>
        <v>1.4567039164574888E-3</v>
      </c>
      <c r="M59">
        <f>M$45*M15</f>
        <v>7.1965216351474372E-4</v>
      </c>
      <c r="N59">
        <f>N$45*N15</f>
        <v>3.531006073455602E-4</v>
      </c>
      <c r="O59">
        <f>O$45*O15</f>
        <v>1.7203337729805685E-4</v>
      </c>
      <c r="P59">
        <f>P$45*P15</f>
        <v>8.3203696694877553E-5</v>
      </c>
      <c r="Q59">
        <f t="shared" si="6"/>
        <v>1.2749316383067868</v>
      </c>
      <c r="R59">
        <f>C14</f>
        <v>1.144217687237691</v>
      </c>
    </row>
    <row r="60" spans="2:22" x14ac:dyDescent="0.25">
      <c r="C60">
        <f>C$45*C16</f>
        <v>0.64166345481374165</v>
      </c>
      <c r="D60">
        <f>D$45*D16</f>
        <v>0.33536774620197407</v>
      </c>
      <c r="E60">
        <f>E$45*E16</f>
        <v>0.17390092000767943</v>
      </c>
      <c r="F60">
        <f>F$45*F16</f>
        <v>8.9502442872951643E-2</v>
      </c>
      <c r="G60">
        <f>G$45*G16</f>
        <v>4.5736193294287283E-2</v>
      </c>
      <c r="H60">
        <f>H$45*H16</f>
        <v>2.321015203106969E-2</v>
      </c>
      <c r="I60">
        <f>I$45*I16</f>
        <v>1.1699179582844176E-2</v>
      </c>
      <c r="J60">
        <f>J$45*J16</f>
        <v>5.8577093868808789E-3</v>
      </c>
      <c r="K60">
        <f>K$45*K16</f>
        <v>2.9134078329149777E-3</v>
      </c>
      <c r="L60">
        <f>L$45*L16</f>
        <v>1.4393043270294874E-3</v>
      </c>
      <c r="M60">
        <f>M$45*M16</f>
        <v>7.062012146911204E-4</v>
      </c>
      <c r="N60">
        <f>N$45*N16</f>
        <v>3.440667545961137E-4</v>
      </c>
      <c r="O60">
        <f>O$45*O16</f>
        <v>1.6640739338975511E-4</v>
      </c>
      <c r="P60">
        <f>P$45*P16</f>
        <v>7.9864282459691778E-5</v>
      </c>
      <c r="Q60">
        <f t="shared" si="6"/>
        <v>1.3325870499965102</v>
      </c>
      <c r="R60">
        <f>C15</f>
        <v>1.2173560908995227</v>
      </c>
    </row>
    <row r="61" spans="2:22" x14ac:dyDescent="0.25">
      <c r="C61">
        <f>C$45*C17</f>
        <v>0.67073549240394814</v>
      </c>
      <c r="D61">
        <f>D$45*D17</f>
        <v>0.34780184001535885</v>
      </c>
      <c r="E61">
        <f>E$45*E17</f>
        <v>0.17900488574590329</v>
      </c>
      <c r="F61">
        <f>F$45*F17</f>
        <v>9.1472386588574567E-2</v>
      </c>
      <c r="G61">
        <f>G$45*G17</f>
        <v>4.6420304062139379E-2</v>
      </c>
      <c r="H61">
        <f>H$45*H17</f>
        <v>2.3398359165688352E-2</v>
      </c>
      <c r="I61">
        <f>I$45*I17</f>
        <v>1.1715418773761758E-2</v>
      </c>
      <c r="J61">
        <f>J$45*J17</f>
        <v>5.8268156658299554E-3</v>
      </c>
      <c r="K61">
        <f>K$45*K17</f>
        <v>2.8786086540589749E-3</v>
      </c>
      <c r="L61">
        <f>L$45*L17</f>
        <v>1.4124024293822408E-3</v>
      </c>
      <c r="M61">
        <f>M$45*M17</f>
        <v>6.881335091922274E-4</v>
      </c>
      <c r="N61">
        <f>N$45*N17</f>
        <v>3.3281478677951021E-4</v>
      </c>
      <c r="O61">
        <f>O$45*O17</f>
        <v>1.5972856491938356E-4</v>
      </c>
      <c r="P61">
        <f>P$45*P17</f>
        <v>7.6031812266645523E-5</v>
      </c>
      <c r="Q61">
        <f t="shared" si="6"/>
        <v>1.3819232221778028</v>
      </c>
      <c r="R61">
        <f>C16</f>
        <v>1.2833269096274833</v>
      </c>
    </row>
    <row r="62" spans="2:22" x14ac:dyDescent="0.25">
      <c r="C62">
        <f>C$45*C18</f>
        <v>0.69560368003071771</v>
      </c>
      <c r="D62">
        <f>D$45*D18</f>
        <v>0.35800977149180657</v>
      </c>
      <c r="E62">
        <f>E$45*E18</f>
        <v>0.18294477317714913</v>
      </c>
      <c r="F62">
        <f>F$45*F18</f>
        <v>9.2840608124278759E-2</v>
      </c>
      <c r="G62">
        <f>G$45*G18</f>
        <v>4.6796718331376705E-2</v>
      </c>
      <c r="H62">
        <f>H$45*H18</f>
        <v>2.3430837547523519E-2</v>
      </c>
      <c r="I62">
        <f>I$45*I18</f>
        <v>1.1653631331659911E-2</v>
      </c>
      <c r="J62">
        <f>J$45*J18</f>
        <v>5.7572173081179498E-3</v>
      </c>
      <c r="K62">
        <f>K$45*K18</f>
        <v>2.8248048587644816E-3</v>
      </c>
      <c r="L62">
        <f>L$45*L18</f>
        <v>1.3762670183844548E-3</v>
      </c>
      <c r="M62">
        <f>M$45*M18</f>
        <v>6.6562957355902042E-4</v>
      </c>
      <c r="N62">
        <f>N$45*N18</f>
        <v>3.1945712983876711E-4</v>
      </c>
      <c r="O62">
        <f>O$45*O18</f>
        <v>1.5206362453329105E-4</v>
      </c>
      <c r="P62">
        <f>P$45*P18</f>
        <v>7.1744578891061466E-5</v>
      </c>
      <c r="Q62">
        <f t="shared" si="6"/>
        <v>1.4224472041266016</v>
      </c>
      <c r="R62">
        <f>C17</f>
        <v>1.3414709848078963</v>
      </c>
    </row>
    <row r="63" spans="2:22" x14ac:dyDescent="0.25">
      <c r="C63">
        <f>C$45*C19</f>
        <v>0.71601954298361314</v>
      </c>
      <c r="D63">
        <f>D$45*D19</f>
        <v>0.36588954635429827</v>
      </c>
      <c r="E63">
        <f>E$45*E19</f>
        <v>0.18568121624855752</v>
      </c>
      <c r="F63">
        <f>F$45*F19</f>
        <v>9.359343666275341E-2</v>
      </c>
      <c r="G63">
        <f>G$45*G19</f>
        <v>4.6861675095047031E-2</v>
      </c>
      <c r="H63">
        <f>H$45*H19</f>
        <v>2.3307262663319821E-2</v>
      </c>
      <c r="I63">
        <f>I$45*I19</f>
        <v>1.15144346162359E-2</v>
      </c>
      <c r="J63">
        <f>J$45*J19</f>
        <v>5.6496097175289632E-3</v>
      </c>
      <c r="K63">
        <f>K$45*K19</f>
        <v>2.7525340367689096E-3</v>
      </c>
      <c r="L63">
        <f>L$45*L19</f>
        <v>1.3312591471180408E-3</v>
      </c>
      <c r="M63">
        <f>M$45*M19</f>
        <v>6.3891425967753422E-4</v>
      </c>
      <c r="N63">
        <f>N$45*N19</f>
        <v>3.0412724906658209E-4</v>
      </c>
      <c r="O63">
        <f>O$45*O19</f>
        <v>1.4348915778212288E-4</v>
      </c>
      <c r="P63">
        <f>P$45*P19</f>
        <v>6.7045418951657497E-5</v>
      </c>
      <c r="Q63">
        <f t="shared" si="6"/>
        <v>1.4537540936107183</v>
      </c>
      <c r="R63">
        <f>C18</f>
        <v>1.3912073600614354</v>
      </c>
    </row>
    <row r="64" spans="2:22" x14ac:dyDescent="0.25">
      <c r="C64">
        <f>C$45*C20</f>
        <v>0.73177909270859653</v>
      </c>
      <c r="D64">
        <f>D$45*D20</f>
        <v>0.37136243249711509</v>
      </c>
      <c r="E64">
        <f>E$45*E20</f>
        <v>0.18718687332550682</v>
      </c>
      <c r="F64">
        <f>F$45*F20</f>
        <v>9.3723350190094062E-2</v>
      </c>
      <c r="G64">
        <f>G$45*G20</f>
        <v>4.6614525326639643E-2</v>
      </c>
      <c r="H64">
        <f>H$45*H20</f>
        <v>2.3028869232471799E-2</v>
      </c>
      <c r="I64">
        <f>I$45*I20</f>
        <v>1.1299219435057926E-2</v>
      </c>
      <c r="J64">
        <f>J$45*J20</f>
        <v>5.5050680735378192E-3</v>
      </c>
      <c r="K64">
        <f>K$45*K20</f>
        <v>2.6625182942360817E-3</v>
      </c>
      <c r="L64">
        <f>L$45*L20</f>
        <v>1.2778285193550684E-3</v>
      </c>
      <c r="M64">
        <f>M$45*M20</f>
        <v>6.0825449813316419E-4</v>
      </c>
      <c r="N64">
        <f>N$45*N20</f>
        <v>2.8697831556424576E-4</v>
      </c>
      <c r="O64">
        <f>O$45*O20</f>
        <v>1.3409083790331499E-4</v>
      </c>
      <c r="P64">
        <f>P$45*P20</f>
        <v>6.1981284901212419E-5</v>
      </c>
      <c r="Q64">
        <f t="shared" si="6"/>
        <v>1.475531082539113</v>
      </c>
      <c r="R64">
        <f>C19</f>
        <v>1.4320390859672263</v>
      </c>
    </row>
    <row r="65" spans="3:18" x14ac:dyDescent="0.25">
      <c r="C65">
        <f>C$45*C21</f>
        <v>0.74272486499423018</v>
      </c>
      <c r="D65">
        <f>D$45*D21</f>
        <v>0.37437374665101364</v>
      </c>
      <c r="E65">
        <f>E$45*E21</f>
        <v>0.18744670038018812</v>
      </c>
      <c r="F65">
        <f>F$45*F21</f>
        <v>9.3229050653279286E-2</v>
      </c>
      <c r="G65">
        <f>G$45*G21</f>
        <v>4.6057738464943598E-2</v>
      </c>
      <c r="H65">
        <f>H$45*H21</f>
        <v>2.2598438870115853E-2</v>
      </c>
      <c r="I65">
        <f>I$45*I21</f>
        <v>1.1010136147075638E-2</v>
      </c>
      <c r="J65">
        <f>J$45*J21</f>
        <v>5.3250365884721634E-3</v>
      </c>
      <c r="K65">
        <f>K$45*K21</f>
        <v>2.5556570387101369E-3</v>
      </c>
      <c r="L65">
        <f>L$45*L21</f>
        <v>1.2165089962663282E-3</v>
      </c>
      <c r="M65">
        <f>M$45*M21</f>
        <v>5.7395663112849151E-4</v>
      </c>
      <c r="N65">
        <f>N$45*N21</f>
        <v>2.6818167580662999E-4</v>
      </c>
      <c r="O65">
        <f>O$45*O21</f>
        <v>1.2396256980242478E-4</v>
      </c>
      <c r="P65">
        <f>P$45*P21</f>
        <v>5.6602775893178087E-5</v>
      </c>
      <c r="Q65">
        <f t="shared" si="6"/>
        <v>1.4875605824369256</v>
      </c>
      <c r="R65">
        <f>C20</f>
        <v>1.4635581854171931</v>
      </c>
    </row>
    <row r="66" spans="3:18" x14ac:dyDescent="0.25">
      <c r="C66">
        <f>C$45*C22</f>
        <v>0.74874749330202728</v>
      </c>
      <c r="D66">
        <f>D$45*D22</f>
        <v>0.37489340076037625</v>
      </c>
      <c r="E66">
        <f>E$45*E22</f>
        <v>0.18645810130655857</v>
      </c>
      <c r="F66">
        <f>F$45*F22</f>
        <v>9.2115476929887197E-2</v>
      </c>
      <c r="G66">
        <f>G$45*G22</f>
        <v>4.5196877740231699E-2</v>
      </c>
      <c r="H66">
        <f>H$45*H22</f>
        <v>2.2020272294151277E-2</v>
      </c>
      <c r="I66">
        <f>I$45*I22</f>
        <v>1.0650073176944323E-2</v>
      </c>
      <c r="J66">
        <f>J$45*J22</f>
        <v>5.1113140774202738E-3</v>
      </c>
      <c r="K66">
        <f>K$45*K22</f>
        <v>2.4330179925326563E-3</v>
      </c>
      <c r="L66">
        <f>L$45*L22</f>
        <v>1.147913262256983E-3</v>
      </c>
      <c r="M66">
        <f>M$45*M22</f>
        <v>5.3636335161325998E-4</v>
      </c>
      <c r="N66">
        <f>N$45*N22</f>
        <v>2.4792513960484957E-4</v>
      </c>
      <c r="O66">
        <f>O$45*O22</f>
        <v>1.1320555178635617E-4</v>
      </c>
      <c r="P66">
        <f>P$45*P22</f>
        <v>5.0963632211664103E-5</v>
      </c>
      <c r="Q66">
        <f t="shared" si="6"/>
        <v>1.4897223985176027</v>
      </c>
      <c r="R66">
        <f>C21</f>
        <v>1.4854497299884604</v>
      </c>
    </row>
    <row r="67" spans="3:18" x14ac:dyDescent="0.25">
      <c r="C67">
        <f>C$45*C23</f>
        <v>0.7497868015207525</v>
      </c>
      <c r="D67">
        <f>D$45*D23</f>
        <v>0.37291620261311714</v>
      </c>
      <c r="E67">
        <f>E$45*E23</f>
        <v>0.18423095385977439</v>
      </c>
      <c r="F67">
        <f>F$45*F23</f>
        <v>9.0393755480463397E-2</v>
      </c>
      <c r="G67">
        <f>G$45*G23</f>
        <v>4.4040544588302546E-2</v>
      </c>
      <c r="H67">
        <f>H$45*H23</f>
        <v>2.1300146353888647E-2</v>
      </c>
      <c r="I67">
        <f>I$45*I23</f>
        <v>1.0222628154840548E-2</v>
      </c>
      <c r="J67">
        <f>J$45*J23</f>
        <v>4.8660359850653126E-3</v>
      </c>
      <c r="K67">
        <f>K$45*K23</f>
        <v>2.2958265245139661E-3</v>
      </c>
      <c r="L67">
        <f>L$45*L23</f>
        <v>1.0727267032265195E-3</v>
      </c>
      <c r="M67">
        <f>M$45*M23</f>
        <v>4.9585027920969913E-4</v>
      </c>
      <c r="N67">
        <f>N$45*N23</f>
        <v>2.2641110357271235E-4</v>
      </c>
      <c r="O67">
        <f>O$45*O23</f>
        <v>1.0192726442332815E-4</v>
      </c>
      <c r="P67">
        <f>P$45*P23</f>
        <v>4.5120198316283082E-5</v>
      </c>
      <c r="Q67">
        <f t="shared" si="6"/>
        <v>1.4819949306294671</v>
      </c>
      <c r="R67">
        <f>C22</f>
        <v>1.4974949866040546</v>
      </c>
    </row>
    <row r="68" spans="3:18" x14ac:dyDescent="0.25">
      <c r="C68">
        <f>C$45*C24</f>
        <v>0.74583240522623429</v>
      </c>
      <c r="D68">
        <f>D$45*D24</f>
        <v>0.36846190771954879</v>
      </c>
      <c r="E68">
        <f>E$45*E24</f>
        <v>0.18078751096092679</v>
      </c>
      <c r="F68">
        <f>F$45*F24</f>
        <v>8.8081089176605093E-2</v>
      </c>
      <c r="G68">
        <f>G$45*G24</f>
        <v>4.2600292707777293E-2</v>
      </c>
      <c r="H68">
        <f>H$45*H24</f>
        <v>2.0445256309681095E-2</v>
      </c>
      <c r="I68">
        <f>I$45*I24</f>
        <v>9.7320719701306235E-3</v>
      </c>
      <c r="J68">
        <f>J$45*J24</f>
        <v>4.5916530490279321E-3</v>
      </c>
      <c r="K68">
        <f>K$45*K24</f>
        <v>2.1454534064530391E-3</v>
      </c>
      <c r="L68">
        <f>L$45*L24</f>
        <v>9.9170055841939827E-4</v>
      </c>
      <c r="M68">
        <f>M$45*M24</f>
        <v>4.528222071454247E-4</v>
      </c>
      <c r="N68">
        <f>N$45*N24</f>
        <v>2.038545288466563E-4</v>
      </c>
      <c r="O68">
        <f>O$45*O24</f>
        <v>9.0240396632566163E-5</v>
      </c>
      <c r="P68">
        <f>P$45*P24</f>
        <v>3.9130859866935229E-5</v>
      </c>
      <c r="Q68">
        <f t="shared" si="6"/>
        <v>1.464455389077296</v>
      </c>
      <c r="R68">
        <f>C23</f>
        <v>1.499573603041505</v>
      </c>
    </row>
    <row r="69" spans="3:18" x14ac:dyDescent="0.25">
      <c r="C69">
        <f>C$45*C25</f>
        <v>0.73692381543909757</v>
      </c>
      <c r="D69">
        <f>D$45*D25</f>
        <v>0.36157502192185353</v>
      </c>
      <c r="E69">
        <f>E$45*E25</f>
        <v>0.17616217835321019</v>
      </c>
      <c r="F69">
        <f>F$45*F25</f>
        <v>8.5200585415554586E-2</v>
      </c>
      <c r="G69">
        <f>G$45*G25</f>
        <v>4.0890512619362183E-2</v>
      </c>
      <c r="H69">
        <f>H$45*H25</f>
        <v>1.9464143940261247E-2</v>
      </c>
      <c r="I69">
        <f>I$45*I25</f>
        <v>9.1833060980558642E-3</v>
      </c>
      <c r="J69">
        <f>J$45*J25</f>
        <v>4.2909068129060781E-3</v>
      </c>
      <c r="K69">
        <f>K$45*K25</f>
        <v>1.9834011168387965E-3</v>
      </c>
      <c r="L69">
        <f>L$45*L25</f>
        <v>9.0564441429084896E-4</v>
      </c>
      <c r="M69">
        <f>M$45*M25</f>
        <v>4.0770905769331261E-4</v>
      </c>
      <c r="N69">
        <f>N$45*N25</f>
        <v>1.8048079326513233E-4</v>
      </c>
      <c r="O69">
        <f>O$45*O25</f>
        <v>7.8261719733870404E-5</v>
      </c>
      <c r="P69">
        <f>P$45*P25</f>
        <v>3.3055460353594364E-5</v>
      </c>
      <c r="Q69">
        <f t="shared" si="6"/>
        <v>1.4372790231624764</v>
      </c>
      <c r="R69">
        <f>C24</f>
        <v>1.4916648104524686</v>
      </c>
    </row>
    <row r="70" spans="3:18" x14ac:dyDescent="0.25">
      <c r="C70">
        <f>C$45*C26</f>
        <v>0.72315004384370707</v>
      </c>
      <c r="D70">
        <f>D$45*D26</f>
        <v>0.35232435670642037</v>
      </c>
      <c r="E70">
        <f>E$45*E26</f>
        <v>0.17040117083110917</v>
      </c>
      <c r="F70">
        <f>F$45*F26</f>
        <v>8.1781025238724367E-2</v>
      </c>
      <c r="G70">
        <f>G$45*G26</f>
        <v>3.8928287880522494E-2</v>
      </c>
      <c r="H70">
        <f>H$45*H26</f>
        <v>1.8366612196111728E-2</v>
      </c>
      <c r="I70">
        <f>I$45*I26</f>
        <v>8.5818136258121545E-3</v>
      </c>
      <c r="J70">
        <f>J$45*J26</f>
        <v>3.9668022336775931E-3</v>
      </c>
      <c r="K70">
        <f>K$45*K26</f>
        <v>1.8112888285816979E-3</v>
      </c>
      <c r="L70">
        <f>L$45*L26</f>
        <v>8.1541811538662521E-4</v>
      </c>
      <c r="M70">
        <f>M$45*M26</f>
        <v>3.6096158653026465E-4</v>
      </c>
      <c r="N70">
        <f>N$45*N26</f>
        <v>1.5652343946774081E-4</v>
      </c>
      <c r="O70">
        <f>O$45*O26</f>
        <v>6.6110920707188728E-5</v>
      </c>
      <c r="P70">
        <f>P$45*P26</f>
        <v>2.6954703159937713E-5</v>
      </c>
      <c r="Q70">
        <f t="shared" si="6"/>
        <v>1.4007373701499186</v>
      </c>
      <c r="R70">
        <f>C25</f>
        <v>1.4738476308781951</v>
      </c>
    </row>
    <row r="71" spans="3:18" x14ac:dyDescent="0.25">
      <c r="C71">
        <f>C$45*C27</f>
        <v>0.70464871341284074</v>
      </c>
      <c r="D71">
        <f>D$45*D27</f>
        <v>0.34080234166221834</v>
      </c>
      <c r="E71">
        <f>E$45*E27</f>
        <v>0.16356205047744873</v>
      </c>
      <c r="F71">
        <f>F$45*F27</f>
        <v>7.7856575761044988E-2</v>
      </c>
      <c r="G71">
        <f>G$45*G27</f>
        <v>3.6733224392223457E-2</v>
      </c>
      <c r="H71">
        <f>H$45*H27</f>
        <v>1.7163627251624312E-2</v>
      </c>
      <c r="I71">
        <f>I$45*I27</f>
        <v>7.9336044673551862E-3</v>
      </c>
      <c r="J71">
        <f>J$45*J27</f>
        <v>3.6225776571633958E-3</v>
      </c>
      <c r="K71">
        <f>K$45*K27</f>
        <v>1.6308362307732504E-3</v>
      </c>
      <c r="L71">
        <f>L$45*L27</f>
        <v>7.2192317306052931E-4</v>
      </c>
      <c r="M71">
        <f>M$45*M27</f>
        <v>3.1304687893548183E-4</v>
      </c>
      <c r="N71">
        <f>N$45*N27</f>
        <v>1.3222184141437746E-4</v>
      </c>
      <c r="O71">
        <f>O$45*O27</f>
        <v>5.3909406319875425E-5</v>
      </c>
      <c r="P71">
        <f>P$45*P27</f>
        <v>2.0889545035202083E-5</v>
      </c>
      <c r="Q71">
        <f t="shared" si="6"/>
        <v>1.3551955421574577</v>
      </c>
      <c r="R71">
        <f>C26</f>
        <v>1.4463000876874141</v>
      </c>
    </row>
    <row r="72" spans="3:18" x14ac:dyDescent="0.25">
      <c r="C72">
        <f>C$45*C28</f>
        <v>0.68160468332443669</v>
      </c>
      <c r="D72">
        <f>D$45*D28</f>
        <v>0.32712410095489747</v>
      </c>
      <c r="E72">
        <f>E$45*E28</f>
        <v>0.15571315152208998</v>
      </c>
      <c r="F72">
        <f>F$45*F28</f>
        <v>7.3466448784446914E-2</v>
      </c>
      <c r="G72">
        <f>G$45*G28</f>
        <v>3.4327254503248625E-2</v>
      </c>
      <c r="H72">
        <f>H$45*H28</f>
        <v>1.5867208934710372E-2</v>
      </c>
      <c r="I72">
        <f>I$45*I28</f>
        <v>7.2451553143267917E-3</v>
      </c>
      <c r="J72">
        <f>J$45*J28</f>
        <v>3.2616724615465009E-3</v>
      </c>
      <c r="K72">
        <f>K$45*K28</f>
        <v>1.4438463461210586E-3</v>
      </c>
      <c r="L72">
        <f>L$45*L28</f>
        <v>6.2609375787096367E-4</v>
      </c>
      <c r="M72">
        <f>M$45*M28</f>
        <v>2.6444368282875491E-4</v>
      </c>
      <c r="N72">
        <f>N$45*N28</f>
        <v>1.0781881263975085E-4</v>
      </c>
      <c r="O72">
        <f>O$45*O28</f>
        <v>4.1779090070404166E-5</v>
      </c>
      <c r="P72">
        <f>P$45*P28</f>
        <v>1.4920587034495137E-5</v>
      </c>
      <c r="Q72">
        <f t="shared" si="6"/>
        <v>1.301108578076269</v>
      </c>
      <c r="R72">
        <f>C27</f>
        <v>1.4092974268256815</v>
      </c>
    </row>
    <row r="73" spans="3:18" x14ac:dyDescent="0.25">
      <c r="C73">
        <f>C$45*C29</f>
        <v>0.65424820190979494</v>
      </c>
      <c r="D73">
        <f>D$45*D29</f>
        <v>0.31142630304417995</v>
      </c>
      <c r="E73">
        <f>E$45*E29</f>
        <v>0.14693289756889377</v>
      </c>
      <c r="F73">
        <f>F$45*F29</f>
        <v>6.8654509006497236E-2</v>
      </c>
      <c r="G73">
        <f>G$45*G29</f>
        <v>3.1734417869420745E-2</v>
      </c>
      <c r="H73">
        <f>H$45*H29</f>
        <v>1.4490310628653583E-2</v>
      </c>
      <c r="I73">
        <f>I$45*I29</f>
        <v>6.5233449230930017E-3</v>
      </c>
      <c r="J73">
        <f>J$45*J29</f>
        <v>2.8876926922421155E-3</v>
      </c>
      <c r="K73">
        <f>K$45*K29</f>
        <v>1.2521875157419265E-3</v>
      </c>
      <c r="L73">
        <f>L$45*L29</f>
        <v>5.2888736565750983E-4</v>
      </c>
      <c r="M73">
        <f>M$45*M29</f>
        <v>2.156376252795017E-4</v>
      </c>
      <c r="N73">
        <f>N$45*N29</f>
        <v>8.3558180140808332E-5</v>
      </c>
      <c r="O73">
        <f>O$45*O29</f>
        <v>2.9841174068990221E-5</v>
      </c>
      <c r="P73">
        <f>P$45*P29</f>
        <v>9.107469013084676E-6</v>
      </c>
      <c r="Q73">
        <f t="shared" si="6"/>
        <v>1.2390168969726771</v>
      </c>
      <c r="R73">
        <f>C28</f>
        <v>1.3632093666488734</v>
      </c>
    </row>
    <row r="74" spans="3:18" x14ac:dyDescent="0.25">
      <c r="C74">
        <f>C$45*C30</f>
        <v>0.62285260608835991</v>
      </c>
      <c r="D74">
        <f>D$45*D30</f>
        <v>0.29386579513778754</v>
      </c>
      <c r="E74">
        <f>E$45*E30</f>
        <v>0.13730901801299447</v>
      </c>
      <c r="F74">
        <f>F$45*F30</f>
        <v>6.3468835738841489E-2</v>
      </c>
      <c r="G74">
        <f>G$45*G30</f>
        <v>2.8980621257307167E-2</v>
      </c>
      <c r="H74">
        <f>H$45*H30</f>
        <v>1.3046689846186003E-2</v>
      </c>
      <c r="I74">
        <f>I$45*I30</f>
        <v>5.775385384484231E-3</v>
      </c>
      <c r="J74">
        <f>J$45*J30</f>
        <v>2.5043750314838529E-3</v>
      </c>
      <c r="K74">
        <f>K$45*K30</f>
        <v>1.0577747313150197E-3</v>
      </c>
      <c r="L74">
        <f>L$45*L30</f>
        <v>4.312752505590034E-4</v>
      </c>
      <c r="M74">
        <f>M$45*M30</f>
        <v>1.6711636028161666E-4</v>
      </c>
      <c r="N74">
        <f>N$45*N30</f>
        <v>5.9682348137980441E-5</v>
      </c>
      <c r="O74">
        <f>O$45*O30</f>
        <v>1.8214938026169352E-5</v>
      </c>
      <c r="P74">
        <f>P$45*P30</f>
        <v>3.5082737246793915E-6</v>
      </c>
      <c r="Q74">
        <f>SUM(C74:P74)</f>
        <v>1.1695408983994893</v>
      </c>
      <c r="R74">
        <f>C29</f>
        <v>1.3084964038195899</v>
      </c>
    </row>
    <row r="75" spans="3:18" x14ac:dyDescent="0.25">
      <c r="C75">
        <f>C$45*C31</f>
        <v>0.58773159027557509</v>
      </c>
      <c r="D75">
        <f>D$45*D31</f>
        <v>0.27461803602598894</v>
      </c>
      <c r="E75">
        <f>E$45*E31</f>
        <v>0.12693767147768292</v>
      </c>
      <c r="F75">
        <f>F$45*F31</f>
        <v>5.7961242514614306E-2</v>
      </c>
      <c r="G75">
        <f>G$45*G31</f>
        <v>2.6093379692372007E-2</v>
      </c>
      <c r="H75">
        <f>H$45*H31</f>
        <v>1.1550770768968462E-2</v>
      </c>
      <c r="I75">
        <f>I$45*I31</f>
        <v>5.0087500629677059E-3</v>
      </c>
      <c r="J75">
        <f>J$45*J31</f>
        <v>2.1155494626300376E-3</v>
      </c>
      <c r="K75">
        <f>K$45*K31</f>
        <v>8.6255050111800594E-4</v>
      </c>
      <c r="L75">
        <f>L$45*L31</f>
        <v>3.3423272056323333E-4</v>
      </c>
      <c r="M75">
        <f>M$45*M31</f>
        <v>1.1936469627596088E-4</v>
      </c>
      <c r="N75">
        <f>N$45*N31</f>
        <v>3.6429876052338704E-5</v>
      </c>
      <c r="O75">
        <f>O$45*O31</f>
        <v>7.0165474493587355E-6</v>
      </c>
      <c r="P75">
        <f>P$45*P31</f>
        <v>-1.8210535222469524E-6</v>
      </c>
      <c r="Q75">
        <f t="shared" ref="Q75:Q81" si="7">SUM(C75:P75)</f>
        <v>1.0933747635687356</v>
      </c>
      <c r="R75">
        <f>C30</f>
        <v>1.2457052121767198</v>
      </c>
    </row>
    <row r="76" spans="3:18" x14ac:dyDescent="0.25">
      <c r="C76">
        <f>C$45*C32</f>
        <v>0.54923607205197789</v>
      </c>
      <c r="D76">
        <f>D$45*D32</f>
        <v>0.25387534295536585</v>
      </c>
      <c r="E76">
        <f>E$45*E32</f>
        <v>0.11592248502922861</v>
      </c>
      <c r="F76">
        <f>F$45*F32</f>
        <v>5.2186759384744014E-2</v>
      </c>
      <c r="G76">
        <f>G$45*G32</f>
        <v>2.3101541537936924E-2</v>
      </c>
      <c r="H76">
        <f>H$45*H32</f>
        <v>1.0017500125935412E-2</v>
      </c>
      <c r="I76">
        <f>I$45*I32</f>
        <v>4.2310989252600751E-3</v>
      </c>
      <c r="J76">
        <f>J$45*J32</f>
        <v>1.7251010022360119E-3</v>
      </c>
      <c r="K76">
        <f>K$45*K32</f>
        <v>6.6846544112646666E-4</v>
      </c>
      <c r="L76">
        <f>L$45*L32</f>
        <v>2.3872939255192177E-4</v>
      </c>
      <c r="M76">
        <f>M$45*M32</f>
        <v>7.2859752104677408E-5</v>
      </c>
      <c r="N76">
        <f>N$45*N32</f>
        <v>1.4033094898717471E-5</v>
      </c>
      <c r="O76">
        <f>O$45*O32</f>
        <v>-3.6421070444939049E-6</v>
      </c>
      <c r="P76">
        <f>P$45*P32</f>
        <v>-6.8272638514843496E-6</v>
      </c>
      <c r="Q76">
        <f t="shared" si="7"/>
        <v>1.0112795193224708</v>
      </c>
      <c r="R76">
        <f>C31</f>
        <v>1.1754631805511502</v>
      </c>
    </row>
    <row r="77" spans="3:18" x14ac:dyDescent="0.25">
      <c r="C77">
        <f>C$45*C33</f>
        <v>0.50775068591073169</v>
      </c>
      <c r="D77">
        <f>D$45*D33</f>
        <v>0.23184497005845722</v>
      </c>
      <c r="E77">
        <f>E$45*E33</f>
        <v>0.10437351876948797</v>
      </c>
      <c r="F77">
        <f>F$45*F33</f>
        <v>4.620308307587382E-2</v>
      </c>
      <c r="G77">
        <f>G$45*G33</f>
        <v>2.0035000251870824E-2</v>
      </c>
      <c r="H77">
        <f>H$45*H33</f>
        <v>8.4621978505201503E-3</v>
      </c>
      <c r="I77">
        <f>I$45*I33</f>
        <v>3.4502020044720237E-3</v>
      </c>
      <c r="J77">
        <f>J$45*J33</f>
        <v>1.3369308822529316E-3</v>
      </c>
      <c r="K77">
        <f>K$45*K33</f>
        <v>4.7745878510384277E-4</v>
      </c>
      <c r="L77">
        <f>L$45*L33</f>
        <v>1.4571950420935482E-4</v>
      </c>
      <c r="M77">
        <f>M$45*M33</f>
        <v>2.8066189797434942E-5</v>
      </c>
      <c r="N77">
        <f>N$45*N33</f>
        <v>-7.2842140889878098E-6</v>
      </c>
      <c r="O77">
        <f>O$45*O33</f>
        <v>-1.3654527702968753E-5</v>
      </c>
      <c r="P77">
        <f>P$45*P33</f>
        <v>-1.1460336864256272E-5</v>
      </c>
      <c r="Q77">
        <f t="shared" si="7"/>
        <v>0.92407543420412108</v>
      </c>
      <c r="R77">
        <f>C32</f>
        <v>1.0984721441039558</v>
      </c>
    </row>
    <row r="78" spans="3:18" x14ac:dyDescent="0.25">
      <c r="C78">
        <f>C$45*C34</f>
        <v>0.46368994011691445</v>
      </c>
      <c r="D78">
        <f>D$45*D34</f>
        <v>0.20874703753897594</v>
      </c>
      <c r="E78">
        <f>E$45*E34</f>
        <v>9.240616615174764E-2</v>
      </c>
      <c r="F78">
        <f>F$45*F34</f>
        <v>4.0070000503741647E-2</v>
      </c>
      <c r="G78">
        <f>G$45*G34</f>
        <v>1.6924395701040301E-2</v>
      </c>
      <c r="H78">
        <f>H$45*H34</f>
        <v>6.9004040089440475E-3</v>
      </c>
      <c r="I78">
        <f>I$45*I34</f>
        <v>2.6738617645058632E-3</v>
      </c>
      <c r="J78">
        <f>J$45*J34</f>
        <v>9.5491757020768554E-4</v>
      </c>
      <c r="K78">
        <f>K$45*K34</f>
        <v>2.9143900841870963E-4</v>
      </c>
      <c r="L78">
        <f>L$45*L34</f>
        <v>5.6132379594869884E-5</v>
      </c>
      <c r="M78">
        <f>M$45*M34</f>
        <v>-1.456842817797562E-5</v>
      </c>
      <c r="N78">
        <f>N$45*N34</f>
        <v>-2.7309055405937507E-5</v>
      </c>
      <c r="O78">
        <f>O$45*O34</f>
        <v>-2.2920673728512545E-5</v>
      </c>
      <c r="P78">
        <f>P$45*P34</f>
        <v>-1.567398042650933E-5</v>
      </c>
      <c r="Q78">
        <f t="shared" si="7"/>
        <v>0.83263382260635244</v>
      </c>
      <c r="R78">
        <f>C33</f>
        <v>1.0155013718214634</v>
      </c>
    </row>
    <row r="79" spans="3:18" x14ac:dyDescent="0.25">
      <c r="C79">
        <f>C$45*C35</f>
        <v>0.41749407507795189</v>
      </c>
      <c r="D79">
        <f>D$45*D35</f>
        <v>0.18481233230349528</v>
      </c>
      <c r="E79">
        <f>E$45*E35</f>
        <v>8.0140001007483239E-2</v>
      </c>
      <c r="F79">
        <f>F$45*F35</f>
        <v>3.3848791402080573E-2</v>
      </c>
      <c r="G79">
        <f>G$45*G35</f>
        <v>1.3800808017888095E-2</v>
      </c>
      <c r="H79">
        <f>H$45*H35</f>
        <v>5.3477235290117263E-3</v>
      </c>
      <c r="I79">
        <f>I$45*I35</f>
        <v>1.9098351404153711E-3</v>
      </c>
      <c r="J79">
        <f>J$45*J35</f>
        <v>5.8287801683741753E-4</v>
      </c>
      <c r="K79">
        <f>K$45*K35</f>
        <v>1.122647591897389E-4</v>
      </c>
      <c r="L79">
        <f>L$45*L35</f>
        <v>-2.9136856355951239E-5</v>
      </c>
      <c r="M79">
        <f>M$45*M35</f>
        <v>-5.4618110811875014E-5</v>
      </c>
      <c r="N79">
        <f>N$45*N35</f>
        <v>-4.584134745702509E-5</v>
      </c>
      <c r="O79">
        <f>O$45*O35</f>
        <v>-3.1347960853018728E-5</v>
      </c>
      <c r="P79">
        <f>P$45*P35</f>
        <v>-1.9426093204614952E-5</v>
      </c>
      <c r="Q79">
        <f t="shared" si="7"/>
        <v>0.7378683388856706</v>
      </c>
      <c r="R79">
        <f>C34</f>
        <v>0.92737988023382889</v>
      </c>
    </row>
    <row r="80" spans="3:18" x14ac:dyDescent="0.25">
      <c r="C80">
        <f>C$45*C36</f>
        <v>0.36962466460699056</v>
      </c>
      <c r="D80">
        <f>D$45*D36</f>
        <v>0.16028000201496648</v>
      </c>
      <c r="E80">
        <f>E$45*E36</f>
        <v>6.7697582804161147E-2</v>
      </c>
      <c r="F80">
        <f>F$45*F36</f>
        <v>2.760161603577619E-2</v>
      </c>
      <c r="G80">
        <f>G$45*G36</f>
        <v>1.0695447058023453E-2</v>
      </c>
      <c r="H80">
        <f>H$45*H36</f>
        <v>3.8196702808307422E-3</v>
      </c>
      <c r="I80">
        <f>I$45*I36</f>
        <v>1.1657560336748351E-3</v>
      </c>
      <c r="J80">
        <f>J$45*J36</f>
        <v>2.245295183794778E-4</v>
      </c>
      <c r="K80">
        <f>K$45*K36</f>
        <v>-5.8273712711902478E-5</v>
      </c>
      <c r="L80">
        <f>L$45*L36</f>
        <v>-1.0923622162375003E-4</v>
      </c>
      <c r="M80">
        <f>M$45*M36</f>
        <v>-9.168269491405018E-5</v>
      </c>
      <c r="N80">
        <f>N$45*N36</f>
        <v>-6.2695921706037457E-5</v>
      </c>
      <c r="O80">
        <f>O$45*O36</f>
        <v>-3.8852186409229903E-5</v>
      </c>
      <c r="P80">
        <f>P$45*P36</f>
        <v>-2.2679185327977822E-5</v>
      </c>
      <c r="Q80">
        <f t="shared" si="7"/>
        <v>0.64072584843011005</v>
      </c>
      <c r="R80">
        <f>C35</f>
        <v>0.83498815015590377</v>
      </c>
    </row>
    <row r="81" spans="3:18" x14ac:dyDescent="0.25">
      <c r="C81">
        <f>C$45*C37</f>
        <v>0.32056000402993295</v>
      </c>
      <c r="D81">
        <f>D$45*D37</f>
        <v>0.13539516560832229</v>
      </c>
      <c r="E81">
        <f>E$45*E37</f>
        <v>5.5203232071552324E-2</v>
      </c>
      <c r="F81">
        <f>F$45*F37</f>
        <v>2.1390894116046878E-2</v>
      </c>
      <c r="G81">
        <f>G$45*G37</f>
        <v>7.6393405616614844E-3</v>
      </c>
      <c r="H81">
        <f>H$45*H37</f>
        <v>2.3315120673496701E-3</v>
      </c>
      <c r="I81">
        <f>I$45*I37</f>
        <v>4.490590367589556E-4</v>
      </c>
      <c r="J81">
        <f>J$45*J37</f>
        <v>-1.1654742542380669E-4</v>
      </c>
      <c r="K81">
        <f>K$45*K37</f>
        <v>-2.1847244324750071E-4</v>
      </c>
      <c r="L81">
        <f>L$45*L37</f>
        <v>-1.8336538982810036E-4</v>
      </c>
      <c r="M81">
        <f>M$45*M37</f>
        <v>-1.2539184341207491E-4</v>
      </c>
      <c r="N81">
        <f>N$45*N37</f>
        <v>-7.7704372818459806E-5</v>
      </c>
      <c r="O81">
        <f>O$45*O37</f>
        <v>-4.5358370655955644E-5</v>
      </c>
      <c r="P81">
        <f>P$45*P37</f>
        <v>-2.5400752975430644E-5</v>
      </c>
      <c r="Q81">
        <f t="shared" si="7"/>
        <v>0.54217696689326322</v>
      </c>
      <c r="R81">
        <f>C36</f>
        <v>0.73924932921398112</v>
      </c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EDBC2-FE88-4C55-B330-1D4F652C81B1}">
  <dimension ref="A1:A13"/>
  <sheetViews>
    <sheetView workbookViewId="0">
      <selection sqref="A1:I16"/>
    </sheetView>
  </sheetViews>
  <sheetFormatPr defaultRowHeight="15" x14ac:dyDescent="0.25"/>
  <sheetData>
    <row r="1" spans="1:1" x14ac:dyDescent="0.25">
      <c r="A1" t="s">
        <v>7</v>
      </c>
    </row>
    <row r="2" spans="1:1" x14ac:dyDescent="0.25">
      <c r="A2">
        <v>446.65649999999999</v>
      </c>
    </row>
    <row r="3" spans="1:1" x14ac:dyDescent="0.25">
      <c r="A3">
        <v>454.47329999999999</v>
      </c>
    </row>
    <row r="4" spans="1:1" x14ac:dyDescent="0.25">
      <c r="A4">
        <v>455.66300000000001</v>
      </c>
    </row>
    <row r="5" spans="1:1" x14ac:dyDescent="0.25">
      <c r="A5">
        <v>423.63220000000001</v>
      </c>
    </row>
    <row r="6" spans="1:1" x14ac:dyDescent="0.25">
      <c r="A6">
        <v>456.2713</v>
      </c>
    </row>
    <row r="7" spans="1:1" x14ac:dyDescent="0.25">
      <c r="A7">
        <v>440.5881</v>
      </c>
    </row>
    <row r="8" spans="1:1" x14ac:dyDescent="0.25">
      <c r="A8">
        <v>425.33249999999998</v>
      </c>
    </row>
    <row r="9" spans="1:1" x14ac:dyDescent="0.25">
      <c r="A9">
        <v>485.14940000000001</v>
      </c>
    </row>
    <row r="10" spans="1:1" x14ac:dyDescent="0.25">
      <c r="A10">
        <v>506.04820000000001</v>
      </c>
    </row>
    <row r="11" spans="1:1" x14ac:dyDescent="0.25">
      <c r="A11">
        <v>526.79200000000003</v>
      </c>
    </row>
    <row r="12" spans="1:1" x14ac:dyDescent="0.25">
      <c r="A12">
        <v>514.26890000000003</v>
      </c>
    </row>
    <row r="13" spans="1:1" x14ac:dyDescent="0.25">
      <c r="A13">
        <v>494.21100000000001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Oil Data</vt:lpstr>
      <vt:lpstr>alpha</vt:lpstr>
      <vt:lpstr>beta</vt:lpstr>
      <vt:lpstr>offset</vt:lpstr>
      <vt:lpstr>phi</vt:lpstr>
      <vt:lpstr>step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Feldman, Philip</dc:creator>
  <cp:lastModifiedBy>Feldman, Philip</cp:lastModifiedBy>
  <dcterms:created xsi:type="dcterms:W3CDTF">2018-12-31T20:05:43Z</dcterms:created>
  <dcterms:modified xsi:type="dcterms:W3CDTF">2019-01-02T21:26:37Z</dcterms:modified>
</cp:coreProperties>
</file>